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5570" windowHeight="9435"/>
  </bookViews>
  <sheets>
    <sheet name="Новый_6" sheetId="2" r:id="rId1"/>
  </sheets>
  <definedNames>
    <definedName name="_xlnm.Print_Titles" localSheetId="0">Новый_6!$7:$8</definedName>
  </definedNames>
  <calcPr calcId="145621"/>
</workbook>
</file>

<file path=xl/calcChain.xml><?xml version="1.0" encoding="utf-8"?>
<calcChain xmlns="http://schemas.openxmlformats.org/spreadsheetml/2006/main">
  <c r="K44" i="2" l="1"/>
  <c r="L44" i="2"/>
  <c r="L43" i="2" s="1"/>
  <c r="M44" i="2"/>
  <c r="M43" i="2" s="1"/>
  <c r="L66" i="2"/>
  <c r="L65" i="2" s="1"/>
  <c r="L64" i="2" s="1"/>
  <c r="M66" i="2"/>
  <c r="M65" i="2" s="1"/>
  <c r="M64" i="2" s="1"/>
  <c r="L62" i="2"/>
  <c r="M62" i="2"/>
  <c r="L60" i="2"/>
  <c r="M60" i="2"/>
  <c r="L53" i="2"/>
  <c r="M53" i="2"/>
  <c r="L51" i="2"/>
  <c r="M51" i="2"/>
  <c r="L49" i="2"/>
  <c r="L48" i="2" s="1"/>
  <c r="M49" i="2"/>
  <c r="M48" i="2" s="1"/>
  <c r="L40" i="2"/>
  <c r="L39" i="2" s="1"/>
  <c r="L38" i="2" s="1"/>
  <c r="M40" i="2"/>
  <c r="M39" i="2" s="1"/>
  <c r="M38" i="2" s="1"/>
  <c r="L36" i="2"/>
  <c r="L35" i="2" s="1"/>
  <c r="L34" i="2" s="1"/>
  <c r="M36" i="2"/>
  <c r="M35" i="2" s="1"/>
  <c r="M34" i="2" s="1"/>
  <c r="L32" i="2"/>
  <c r="L31" i="2" s="1"/>
  <c r="L30" i="2" s="1"/>
  <c r="L29" i="2" s="1"/>
  <c r="M32" i="2"/>
  <c r="M31" i="2" s="1"/>
  <c r="M30" i="2" s="1"/>
  <c r="M29" i="2" s="1"/>
  <c r="L26" i="2"/>
  <c r="L25" i="2" s="1"/>
  <c r="M26" i="2"/>
  <c r="M25" i="2" s="1"/>
  <c r="L23" i="2"/>
  <c r="L22" i="2" s="1"/>
  <c r="L21" i="2" s="1"/>
  <c r="M23" i="2"/>
  <c r="M22" i="2" s="1"/>
  <c r="M21" i="2" s="1"/>
  <c r="L17" i="2"/>
  <c r="L16" i="2" s="1"/>
  <c r="L15" i="2" s="1"/>
  <c r="M17" i="2"/>
  <c r="M16" i="2" s="1"/>
  <c r="M15" i="2" s="1"/>
  <c r="L13" i="2"/>
  <c r="L12" i="2" s="1"/>
  <c r="L11" i="2" s="1"/>
  <c r="M13" i="2"/>
  <c r="M12" i="2" s="1"/>
  <c r="M11" i="2" s="1"/>
  <c r="K53" i="2"/>
  <c r="J53" i="2"/>
  <c r="K51" i="2"/>
  <c r="J51" i="2"/>
  <c r="M59" i="2" l="1"/>
  <c r="M58" i="2" s="1"/>
  <c r="M57" i="2" s="1"/>
  <c r="L59" i="2"/>
  <c r="L58" i="2" s="1"/>
  <c r="L57" i="2" s="1"/>
  <c r="M47" i="2"/>
  <c r="M42" i="2" s="1"/>
  <c r="L47" i="2"/>
  <c r="L42" i="2" s="1"/>
  <c r="L10" i="2"/>
  <c r="M10" i="2"/>
  <c r="J44" i="2"/>
  <c r="K40" i="2"/>
  <c r="J40" i="2"/>
  <c r="L9" i="2" l="1"/>
  <c r="L68" i="2" s="1"/>
  <c r="M9" i="2"/>
  <c r="M68" i="2" s="1"/>
  <c r="K36" i="2"/>
  <c r="K35" i="2" s="1"/>
  <c r="K34" i="2" s="1"/>
  <c r="J36" i="2"/>
  <c r="J35" i="2" s="1"/>
  <c r="J34" i="2" s="1"/>
  <c r="J43" i="2" l="1"/>
  <c r="K43" i="2"/>
  <c r="J39" i="2" l="1"/>
  <c r="J38" i="2" s="1"/>
  <c r="K49" i="2"/>
  <c r="K48" i="2" s="1"/>
  <c r="J49" i="2"/>
  <c r="K39" i="2"/>
  <c r="K38" i="2" s="1"/>
  <c r="K66" i="2"/>
  <c r="K65" i="2" s="1"/>
  <c r="K64" i="2" s="1"/>
  <c r="J66" i="2"/>
  <c r="J65" i="2" s="1"/>
  <c r="J64" i="2" s="1"/>
  <c r="K60" i="2"/>
  <c r="J60" i="2"/>
  <c r="K62" i="2"/>
  <c r="J62" i="2"/>
  <c r="K17" i="2"/>
  <c r="K16" i="2" s="1"/>
  <c r="K15" i="2" s="1"/>
  <c r="J17" i="2"/>
  <c r="J16" i="2" s="1"/>
  <c r="J15" i="2" s="1"/>
  <c r="K32" i="2"/>
  <c r="J32" i="2"/>
  <c r="K23" i="2"/>
  <c r="J23" i="2"/>
  <c r="K26" i="2"/>
  <c r="K25" i="2" s="1"/>
  <c r="J26" i="2"/>
  <c r="J25" i="2" s="1"/>
  <c r="J13" i="2"/>
  <c r="J12" i="2" s="1"/>
  <c r="J11" i="2" s="1"/>
  <c r="K13" i="2"/>
  <c r="K12" i="2" s="1"/>
  <c r="K11" i="2" s="1"/>
  <c r="J48" i="2" l="1"/>
  <c r="J47" i="2" s="1"/>
  <c r="J42" i="2" s="1"/>
  <c r="K47" i="2"/>
  <c r="K42" i="2" s="1"/>
  <c r="K59" i="2"/>
  <c r="K58" i="2" s="1"/>
  <c r="K57" i="2" s="1"/>
  <c r="J59" i="2"/>
  <c r="J58" i="2" s="1"/>
  <c r="J57" i="2" s="1"/>
  <c r="K31" i="2"/>
  <c r="K30" i="2" s="1"/>
  <c r="K29" i="2" s="1"/>
  <c r="J31" i="2"/>
  <c r="J30" i="2" s="1"/>
  <c r="J29" i="2" s="1"/>
  <c r="K22" i="2"/>
  <c r="K21" i="2" s="1"/>
  <c r="K10" i="2" s="1"/>
  <c r="J22" i="2"/>
  <c r="J21" i="2" s="1"/>
  <c r="J10" i="2" s="1"/>
  <c r="K9" i="2" l="1"/>
  <c r="K68" i="2" s="1"/>
  <c r="J9" i="2"/>
  <c r="J68" i="2" s="1"/>
</calcChain>
</file>

<file path=xl/sharedStrings.xml><?xml version="1.0" encoding="utf-8"?>
<sst xmlns="http://schemas.openxmlformats.org/spreadsheetml/2006/main" count="213" uniqueCount="80">
  <si>
    <t/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</si>
  <si>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</si>
  <si>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</si>
  <si>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Рз</t>
  </si>
  <si>
    <t>ПР</t>
  </si>
  <si>
    <t>ЦСР</t>
  </si>
  <si>
    <t>ВР</t>
  </si>
  <si>
    <t>Сумма тыс.рублей</t>
  </si>
  <si>
    <t>в том числе за счет безвозмездных поступлений</t>
  </si>
  <si>
    <t>Расходы на выплаты персоналу государственных ( муниципальных) органов</t>
  </si>
  <si>
    <t>Иные закупки товаров, работ и услуг для обеспечения государственных (муниципальных нужд)</t>
  </si>
  <si>
    <t>Код главного распорядителя бюджетных средств</t>
  </si>
  <si>
    <t>Наименование главного распорядителя средств местного бюджета, раздела, подраздела,целевой статьи, погруппы видов расходов</t>
  </si>
  <si>
    <t>Иные межбюджетные трансферты</t>
  </si>
  <si>
    <t>0 1</t>
  </si>
  <si>
    <t>Другие общегосударственные вопросы</t>
  </si>
  <si>
    <t>1 3</t>
  </si>
  <si>
    <t>0 2</t>
  </si>
  <si>
    <t>Мобилизационная и вневойсковая подготовка</t>
  </si>
  <si>
    <t>0 3</t>
  </si>
  <si>
    <t>0 9</t>
  </si>
  <si>
    <t>0 4</t>
  </si>
  <si>
    <t>0 5</t>
  </si>
  <si>
    <t>Благоустройство</t>
  </si>
  <si>
    <t>0 8</t>
  </si>
  <si>
    <t>Культура</t>
  </si>
  <si>
    <t>Субсидии юридическим лицам (кроме некоммерческих организаций), индивидуальным предпринимателям, физическим лицам</t>
  </si>
  <si>
    <t>Дорожное хозяйство (дорожные фонды)</t>
  </si>
  <si>
    <t>Уплата налогов, сборов и иных платежей</t>
  </si>
  <si>
    <t>Непрограммные направления расходов местного бюджета в области общегосударственных вопросов, национальной обороны, национальной безопасности и правоохранительной деятельности, а также в сфере средств массовой информации</t>
  </si>
  <si>
    <t xml:space="preserve">Непрограммные направления расходов местного бюджета </t>
  </si>
  <si>
    <t>Коммунальное хозяйство</t>
  </si>
  <si>
    <t>Подпрограмма "Уличное освещение"</t>
  </si>
  <si>
    <t>Подпрограмма "Культурные мероприятия"</t>
  </si>
  <si>
    <t>Подпрограмма "Иные межбюджетные трансферты"</t>
  </si>
  <si>
    <t>Другие вопросы в области культуры, кинематографии</t>
  </si>
  <si>
    <t>90 0 00 00000</t>
  </si>
  <si>
    <t>90 1 00 00000</t>
  </si>
  <si>
    <t>57 0 00 00000</t>
  </si>
  <si>
    <t>60 0 00 00000</t>
  </si>
  <si>
    <t>60 0  00 00000</t>
  </si>
  <si>
    <t>62 0 00 00000</t>
  </si>
  <si>
    <t>62 1 00 00000</t>
  </si>
  <si>
    <t>63 0 00 00000</t>
  </si>
  <si>
    <t>63 1 00 00000</t>
  </si>
  <si>
    <t>63 2 00 00000</t>
  </si>
  <si>
    <t>61 0 00 00000</t>
  </si>
  <si>
    <t>Подпрограмма "Прочие мероприятия по благоустройству"</t>
  </si>
  <si>
    <t>62 4 00 00000</t>
  </si>
  <si>
    <t>90 0 0000</t>
  </si>
  <si>
    <t>90 1 0000</t>
  </si>
  <si>
    <t>Резервные фонды</t>
  </si>
  <si>
    <t>1 1</t>
  </si>
  <si>
    <t>Резервные средства</t>
  </si>
  <si>
    <t>Общегосударственные вопросы</t>
  </si>
  <si>
    <t>Национальная оборона</t>
  </si>
  <si>
    <t>0 0</t>
  </si>
  <si>
    <t>Национальная экономика</t>
  </si>
  <si>
    <t>Жилищно-коммунальное хозяйство</t>
  </si>
  <si>
    <t>Культура, кинематография</t>
  </si>
  <si>
    <t>Муниципальная программа "Повышение эффективности использования муниципального имущества сельского поселения Мокша муниципального района Большеглушицкий Самарской области" на 2018-2024 годы</t>
  </si>
  <si>
    <t>Муниципальная программа  "Ремонт и содержание автомобильных дорог общего пользования местного значения сельского поселения Мокша муниципального района Большеглушицкий Самарской области" на 2018-2024 годы</t>
  </si>
  <si>
    <t xml:space="preserve">Муниципальная программа  "Комплексное развитие жилищно-коммунального хозяйства сельского поселения Мокша муниципального района Большеглушицкий Самарской области на 2018-2024 годы" </t>
  </si>
  <si>
    <t>Муниципальная программа  "Благоустройство территории сельского поселения Мокша муниципального района Большеглушицкий Самарской области на 2018-2024 годы"</t>
  </si>
  <si>
    <t>Муниципальная программа "Развитие и укрепление материально-технической базы учреждений, осуществляющих деятельность в сфере культуры на территории сельского поселения Мокша муниципального района Большеглушицкий Самарской области на 2018-2024 годы"</t>
  </si>
  <si>
    <t>Национальная безопасность и правоохранительная деятельность</t>
  </si>
  <si>
    <t>1 0</t>
  </si>
  <si>
    <t>59 0 00 00000</t>
  </si>
  <si>
    <t>Муниципальная программа "Пожарная безопасность на территории сельского поселения Мокша муниципального района Большеглушицкий Самарской области" на 2018-2024 годы</t>
  </si>
  <si>
    <t>Иные межбюджетные трансферты в т.ч.</t>
  </si>
  <si>
    <t xml:space="preserve">Муниципальное учреждение Администрация сельского поселения Мокша муниципального района Большеглушицкий Самарской области </t>
  </si>
  <si>
    <t>Содержание мест захоронения</t>
  </si>
  <si>
    <t>62 3 00 00000</t>
  </si>
  <si>
    <t>Подпрограмма "Содержание мест захоронения"</t>
  </si>
  <si>
    <t>Утверждено</t>
  </si>
  <si>
    <t>Защита населения и территории от чрезвычайных ситуаций природного и техногенного характера, пожарная безопасность</t>
  </si>
  <si>
    <t>Иные закупки товаров, работ и услуг для обеспечения государственных (муниципальных нужд) в т.ч.</t>
  </si>
  <si>
    <t>Софинансирование расходных обязательств, направленных на решение вопросов местного значения и связанных с реализацией мероприятий по поддержке общественного проекта в сельском поселении  Мокша  муниципального района Большеглушицкий Самарской области "Уголок здоровья - устройство площадки с уличными тренажерами в селе Мокша"</t>
  </si>
  <si>
    <t>2. Ведомственная структура расходов местного бюджета сельского поселения  Мокша    муниципального района Большеглушицкий Самарской области на 2021 год</t>
  </si>
  <si>
    <t>Исполнено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</si>
</sst>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"/>
    <numFmt numFmtId="165" formatCode="000"/>
    <numFmt numFmtId="166" formatCode="0000000"/>
    <numFmt numFmtId="167" formatCode="000\.00\.00"/>
    <numFmt numFmtId="168" formatCode="#,##0.0;[Red]\-#,##0.0;0.0"/>
  </numFmts>
  <fonts count="12" x14ac:knownFonts="1">
    <font>
      <sz val="10"/>
      <name val="Arial Cyr"/>
      <charset val="204"/>
    </font>
    <font>
      <sz val="10"/>
      <name val="Arial"/>
      <charset val="204"/>
    </font>
    <font>
      <sz val="11"/>
      <name val="Arial"/>
      <charset val="204"/>
    </font>
    <font>
      <sz val="11"/>
      <name val="Times New Roman"/>
      <charset val="204"/>
    </font>
    <font>
      <sz val="12"/>
      <name val="Arial"/>
      <charset val="204"/>
    </font>
    <font>
      <sz val="8"/>
      <name val="Arial Cyr"/>
      <charset val="204"/>
    </font>
    <font>
      <b/>
      <sz val="13"/>
      <name val="Arial"/>
      <family val="2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0" borderId="0" xfId="1" applyFont="1" applyFill="1" applyProtection="1">
      <protection hidden="1"/>
    </xf>
    <xf numFmtId="0" fontId="3" fillId="0" borderId="0" xfId="1" applyFont="1" applyFill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1" fillId="0" borderId="0" xfId="1"/>
    <xf numFmtId="0" fontId="1" fillId="0" borderId="0" xfId="1" applyProtection="1">
      <protection hidden="1"/>
    </xf>
    <xf numFmtId="0" fontId="4" fillId="0" borderId="0" xfId="1" applyFont="1" applyFill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0" xfId="1" applyNumberFormat="1" applyFont="1" applyFill="1" applyAlignment="1" applyProtection="1">
      <alignment horizontal="right" vertical="center" wrapText="1"/>
      <protection hidden="1"/>
    </xf>
    <xf numFmtId="0" fontId="6" fillId="0" borderId="0" xfId="1" applyNumberFormat="1" applyFont="1" applyFill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center"/>
      <protection hidden="1"/>
    </xf>
    <xf numFmtId="0" fontId="8" fillId="0" borderId="0" xfId="1" applyFont="1" applyFill="1" applyAlignment="1" applyProtection="1">
      <alignment horizontal="center" wrapText="1"/>
      <protection hidden="1"/>
    </xf>
    <xf numFmtId="0" fontId="10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168" fontId="11" fillId="0" borderId="1" xfId="1" applyNumberFormat="1" applyFont="1" applyFill="1" applyBorder="1" applyAlignment="1" applyProtection="1">
      <alignment vertical="center" wrapText="1"/>
      <protection hidden="1"/>
    </xf>
    <xf numFmtId="0" fontId="10" fillId="0" borderId="1" xfId="1" applyFont="1" applyBorder="1"/>
    <xf numFmtId="168" fontId="10" fillId="0" borderId="1" xfId="1" applyNumberFormat="1" applyFont="1" applyFill="1" applyBorder="1" applyAlignment="1" applyProtection="1">
      <alignment vertical="center" wrapText="1"/>
      <protection hidden="1"/>
    </xf>
    <xf numFmtId="164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164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Font="1" applyBorder="1" applyAlignment="1">
      <alignment horizontal="center"/>
    </xf>
    <xf numFmtId="164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Fill="1" applyAlignment="1" applyProtection="1">
      <alignment horizontal="right"/>
      <protection hidden="1"/>
    </xf>
    <xf numFmtId="164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10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10" fillId="0" borderId="4" xfId="1" applyNumberFormat="1" applyFont="1" applyFill="1" applyBorder="1" applyAlignment="1" applyProtection="1">
      <alignment horizontal="center" vertical="center" wrapText="1"/>
      <protection hidden="1"/>
    </xf>
    <xf numFmtId="167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1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11" fillId="0" borderId="4" xfId="1" applyNumberFormat="1" applyFont="1" applyFill="1" applyBorder="1" applyAlignment="1" applyProtection="1">
      <alignment horizontal="center" vertical="center" wrapText="1"/>
      <protection hidden="1"/>
    </xf>
    <xf numFmtId="167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2" xfId="1" applyFont="1" applyBorder="1" applyAlignment="1">
      <alignment horizontal="center"/>
    </xf>
    <xf numFmtId="0" fontId="11" fillId="0" borderId="4" xfId="1" applyFont="1" applyBorder="1" applyAlignment="1">
      <alignment horizontal="center"/>
    </xf>
    <xf numFmtId="0" fontId="11" fillId="0" borderId="3" xfId="1" applyFont="1" applyBorder="1" applyAlignment="1">
      <alignment horizontal="center"/>
    </xf>
    <xf numFmtId="0" fontId="10" fillId="0" borderId="1" xfId="1" applyFont="1" applyBorder="1" applyAlignment="1">
      <alignment horizontal="center" wrapText="1"/>
    </xf>
    <xf numFmtId="164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1" applyFont="1" applyAlignment="1">
      <alignment horizontal="center" wrapText="1"/>
    </xf>
    <xf numFmtId="0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3" xfId="1" applyNumberFormat="1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_tmp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tabSelected="1" topLeftCell="A56" zoomScale="98" zoomScaleNormal="98" workbookViewId="0">
      <selection activeCell="L50" sqref="L50"/>
    </sheetView>
  </sheetViews>
  <sheetFormatPr defaultColWidth="9.140625" defaultRowHeight="12.75" x14ac:dyDescent="0.2"/>
  <cols>
    <col min="1" max="1" width="9" style="5" customWidth="1"/>
    <col min="2" max="2" width="12.28515625" style="5" customWidth="1"/>
    <col min="3" max="4" width="9.140625" style="5"/>
    <col min="5" max="5" width="18.7109375" style="5" customWidth="1"/>
    <col min="6" max="6" width="7.140625" style="5" customWidth="1"/>
    <col min="7" max="7" width="8.28515625" style="5" customWidth="1"/>
    <col min="8" max="8" width="13.28515625" style="5" customWidth="1"/>
    <col min="9" max="9" width="9.5703125" style="5" customWidth="1"/>
    <col min="10" max="10" width="17.5703125" style="5" customWidth="1"/>
    <col min="11" max="11" width="13.5703125" style="5" customWidth="1"/>
    <col min="12" max="12" width="14.28515625" style="5" customWidth="1"/>
    <col min="13" max="13" width="14" style="5" customWidth="1"/>
    <col min="14" max="249" width="9.140625" style="5" customWidth="1"/>
    <col min="250" max="16384" width="9.140625" style="5"/>
  </cols>
  <sheetData>
    <row r="1" spans="1:13" ht="15" customHeight="1" x14ac:dyDescent="0.25">
      <c r="F1" s="2"/>
      <c r="G1" s="3"/>
      <c r="H1" s="2"/>
      <c r="I1" s="2"/>
      <c r="J1" s="11"/>
      <c r="K1" s="11"/>
      <c r="L1" s="4"/>
    </row>
    <row r="2" spans="1:13" ht="11.45" customHeight="1" x14ac:dyDescent="0.25">
      <c r="D2" s="10"/>
      <c r="E2" s="10"/>
      <c r="F2" s="10"/>
      <c r="G2" s="10"/>
      <c r="H2" s="10"/>
      <c r="I2" s="12"/>
      <c r="J2" s="12"/>
      <c r="K2" s="12"/>
      <c r="L2" s="6"/>
    </row>
    <row r="3" spans="1:13" ht="58.15" customHeight="1" x14ac:dyDescent="0.25">
      <c r="C3" s="49" t="s">
        <v>78</v>
      </c>
      <c r="D3" s="49"/>
      <c r="E3" s="49"/>
      <c r="F3" s="49"/>
      <c r="G3" s="49"/>
      <c r="H3" s="49"/>
      <c r="I3" s="49"/>
      <c r="J3" s="49"/>
      <c r="K3" s="12"/>
      <c r="L3" s="6"/>
    </row>
    <row r="4" spans="1:13" ht="66" hidden="1" customHeight="1" x14ac:dyDescent="0.25">
      <c r="C4" s="49"/>
      <c r="D4" s="49"/>
      <c r="E4" s="49"/>
      <c r="F4" s="49"/>
      <c r="G4" s="49"/>
      <c r="H4" s="49"/>
      <c r="I4" s="49"/>
      <c r="J4" s="49"/>
      <c r="K4" s="12"/>
      <c r="L4" s="6"/>
    </row>
    <row r="5" spans="1:13" ht="15.6" customHeight="1" x14ac:dyDescent="0.25">
      <c r="D5" s="10"/>
      <c r="E5" s="10"/>
      <c r="F5" s="10"/>
      <c r="G5" s="10"/>
      <c r="H5" s="10"/>
      <c r="I5" s="12"/>
      <c r="J5" s="12"/>
      <c r="K5" s="12"/>
      <c r="L5" s="6"/>
    </row>
    <row r="6" spans="1:13" ht="15" customHeight="1" x14ac:dyDescent="0.2">
      <c r="F6" s="7"/>
      <c r="G6" s="8"/>
      <c r="H6" s="8"/>
      <c r="I6" s="8"/>
      <c r="J6" s="8"/>
      <c r="K6" s="9"/>
      <c r="L6" s="6"/>
    </row>
    <row r="7" spans="1:13" ht="30.75" customHeight="1" x14ac:dyDescent="0.2">
      <c r="A7" s="47" t="s">
        <v>11</v>
      </c>
      <c r="B7" s="50" t="s">
        <v>12</v>
      </c>
      <c r="C7" s="50"/>
      <c r="D7" s="50"/>
      <c r="E7" s="50"/>
      <c r="F7" s="50" t="s">
        <v>3</v>
      </c>
      <c r="G7" s="50" t="s">
        <v>4</v>
      </c>
      <c r="H7" s="50" t="s">
        <v>5</v>
      </c>
      <c r="I7" s="50" t="s">
        <v>6</v>
      </c>
      <c r="J7" s="51" t="s">
        <v>7</v>
      </c>
      <c r="K7" s="52"/>
      <c r="L7" s="52"/>
      <c r="M7" s="53"/>
    </row>
    <row r="8" spans="1:13" ht="165" customHeight="1" x14ac:dyDescent="0.2">
      <c r="A8" s="47"/>
      <c r="B8" s="50"/>
      <c r="C8" s="50"/>
      <c r="D8" s="50"/>
      <c r="E8" s="50"/>
      <c r="F8" s="50"/>
      <c r="G8" s="50"/>
      <c r="H8" s="50"/>
      <c r="I8" s="50"/>
      <c r="J8" s="35" t="s">
        <v>74</v>
      </c>
      <c r="K8" s="35" t="s">
        <v>8</v>
      </c>
      <c r="L8" s="35" t="s">
        <v>79</v>
      </c>
      <c r="M8" s="35" t="s">
        <v>8</v>
      </c>
    </row>
    <row r="9" spans="1:13" ht="98.25" customHeight="1" x14ac:dyDescent="0.3">
      <c r="A9" s="13">
        <v>230</v>
      </c>
      <c r="B9" s="37" t="s">
        <v>70</v>
      </c>
      <c r="C9" s="37"/>
      <c r="D9" s="37"/>
      <c r="E9" s="37"/>
      <c r="F9" s="48" t="s">
        <v>0</v>
      </c>
      <c r="G9" s="48"/>
      <c r="H9" s="48"/>
      <c r="I9" s="48"/>
      <c r="J9" s="17">
        <f>J10+J29+J34+J38+J42+J57</f>
        <v>17438.699999999997</v>
      </c>
      <c r="K9" s="17">
        <f>K10+K29+K34+K38+K42+K57</f>
        <v>1837.8</v>
      </c>
      <c r="L9" s="17">
        <f t="shared" ref="L9:M9" si="0">L10+L29+L34+L38+L42+L57</f>
        <v>8899</v>
      </c>
      <c r="M9" s="17">
        <f t="shared" si="0"/>
        <v>428.5</v>
      </c>
    </row>
    <row r="10" spans="1:13" ht="29.45" customHeight="1" x14ac:dyDescent="0.3">
      <c r="A10" s="13">
        <v>230</v>
      </c>
      <c r="B10" s="38" t="s">
        <v>54</v>
      </c>
      <c r="C10" s="39"/>
      <c r="D10" s="39"/>
      <c r="E10" s="40"/>
      <c r="F10" s="31"/>
      <c r="G10" s="31"/>
      <c r="H10" s="31"/>
      <c r="I10" s="31"/>
      <c r="J10" s="17">
        <f>J11+J15+J21+J25</f>
        <v>3177.7000000000003</v>
      </c>
      <c r="K10" s="17">
        <f>K11+K15+K21+K25</f>
        <v>0</v>
      </c>
      <c r="L10" s="17">
        <f t="shared" ref="L10:M10" si="1">L11+L15+L21+L25</f>
        <v>2392.2000000000003</v>
      </c>
      <c r="M10" s="17">
        <f t="shared" si="1"/>
        <v>0</v>
      </c>
    </row>
    <row r="11" spans="1:13" ht="87" customHeight="1" x14ac:dyDescent="0.3">
      <c r="A11" s="13">
        <v>230</v>
      </c>
      <c r="B11" s="37" t="s">
        <v>1</v>
      </c>
      <c r="C11" s="37"/>
      <c r="D11" s="37"/>
      <c r="E11" s="37"/>
      <c r="F11" s="18">
        <v>1</v>
      </c>
      <c r="G11" s="18">
        <v>2</v>
      </c>
      <c r="H11" s="19" t="s">
        <v>0</v>
      </c>
      <c r="I11" s="20" t="s">
        <v>0</v>
      </c>
      <c r="J11" s="17">
        <f t="shared" ref="J11:M13" si="2">J12</f>
        <v>981.5</v>
      </c>
      <c r="K11" s="17">
        <f t="shared" si="2"/>
        <v>0</v>
      </c>
      <c r="L11" s="17">
        <f t="shared" si="2"/>
        <v>823.6</v>
      </c>
      <c r="M11" s="17">
        <f t="shared" si="2"/>
        <v>0</v>
      </c>
    </row>
    <row r="12" spans="1:13" ht="51" customHeight="1" x14ac:dyDescent="0.3">
      <c r="A12" s="14">
        <v>230</v>
      </c>
      <c r="B12" s="36" t="s">
        <v>30</v>
      </c>
      <c r="C12" s="36"/>
      <c r="D12" s="36"/>
      <c r="E12" s="36"/>
      <c r="F12" s="21">
        <v>1</v>
      </c>
      <c r="G12" s="21">
        <v>2</v>
      </c>
      <c r="H12" s="22" t="s">
        <v>36</v>
      </c>
      <c r="I12" s="23" t="s">
        <v>0</v>
      </c>
      <c r="J12" s="15">
        <f t="shared" si="2"/>
        <v>981.5</v>
      </c>
      <c r="K12" s="15">
        <f t="shared" si="2"/>
        <v>0</v>
      </c>
      <c r="L12" s="15">
        <f t="shared" si="2"/>
        <v>823.6</v>
      </c>
      <c r="M12" s="15">
        <f t="shared" si="2"/>
        <v>0</v>
      </c>
    </row>
    <row r="13" spans="1:13" ht="143.44999999999999" customHeight="1" x14ac:dyDescent="0.3">
      <c r="A13" s="24">
        <v>230</v>
      </c>
      <c r="B13" s="36" t="s">
        <v>29</v>
      </c>
      <c r="C13" s="36"/>
      <c r="D13" s="36"/>
      <c r="E13" s="36"/>
      <c r="F13" s="21">
        <v>1</v>
      </c>
      <c r="G13" s="21">
        <v>2</v>
      </c>
      <c r="H13" s="22" t="s">
        <v>37</v>
      </c>
      <c r="I13" s="23" t="s">
        <v>0</v>
      </c>
      <c r="J13" s="15">
        <f t="shared" si="2"/>
        <v>981.5</v>
      </c>
      <c r="K13" s="15">
        <f t="shared" si="2"/>
        <v>0</v>
      </c>
      <c r="L13" s="15">
        <f t="shared" si="2"/>
        <v>823.6</v>
      </c>
      <c r="M13" s="15">
        <f t="shared" si="2"/>
        <v>0</v>
      </c>
    </row>
    <row r="14" spans="1:13" ht="54" customHeight="1" x14ac:dyDescent="0.3">
      <c r="A14" s="24">
        <v>230</v>
      </c>
      <c r="B14" s="36" t="s">
        <v>9</v>
      </c>
      <c r="C14" s="36"/>
      <c r="D14" s="36"/>
      <c r="E14" s="36"/>
      <c r="F14" s="21">
        <v>1</v>
      </c>
      <c r="G14" s="21">
        <v>2</v>
      </c>
      <c r="H14" s="22" t="s">
        <v>37</v>
      </c>
      <c r="I14" s="23">
        <v>120</v>
      </c>
      <c r="J14" s="15">
        <v>981.5</v>
      </c>
      <c r="K14" s="15">
        <v>0</v>
      </c>
      <c r="L14" s="15">
        <v>823.6</v>
      </c>
      <c r="M14" s="15">
        <v>0</v>
      </c>
    </row>
    <row r="15" spans="1:13" ht="117.6" customHeight="1" x14ac:dyDescent="0.3">
      <c r="A15" s="13">
        <v>230</v>
      </c>
      <c r="B15" s="37" t="s">
        <v>2</v>
      </c>
      <c r="C15" s="37"/>
      <c r="D15" s="37"/>
      <c r="E15" s="37"/>
      <c r="F15" s="18">
        <v>1</v>
      </c>
      <c r="G15" s="18">
        <v>4</v>
      </c>
      <c r="H15" s="19" t="s">
        <v>0</v>
      </c>
      <c r="I15" s="20" t="s">
        <v>0</v>
      </c>
      <c r="J15" s="17">
        <f>J16</f>
        <v>1290.3</v>
      </c>
      <c r="K15" s="17">
        <f>K16</f>
        <v>0</v>
      </c>
      <c r="L15" s="17">
        <f t="shared" ref="L15:M16" si="3">L16</f>
        <v>949.7</v>
      </c>
      <c r="M15" s="17">
        <f t="shared" si="3"/>
        <v>0</v>
      </c>
    </row>
    <row r="16" spans="1:13" ht="50.45" customHeight="1" x14ac:dyDescent="0.3">
      <c r="A16" s="24">
        <v>230</v>
      </c>
      <c r="B16" s="36" t="s">
        <v>30</v>
      </c>
      <c r="C16" s="36"/>
      <c r="D16" s="36"/>
      <c r="E16" s="36"/>
      <c r="F16" s="21">
        <v>1</v>
      </c>
      <c r="G16" s="21">
        <v>4</v>
      </c>
      <c r="H16" s="22" t="s">
        <v>36</v>
      </c>
      <c r="I16" s="23" t="s">
        <v>0</v>
      </c>
      <c r="J16" s="15">
        <f>J17</f>
        <v>1290.3</v>
      </c>
      <c r="K16" s="15">
        <f>K17</f>
        <v>0</v>
      </c>
      <c r="L16" s="15">
        <f t="shared" si="3"/>
        <v>949.7</v>
      </c>
      <c r="M16" s="15">
        <f t="shared" si="3"/>
        <v>0</v>
      </c>
    </row>
    <row r="17" spans="1:13" ht="144" customHeight="1" x14ac:dyDescent="0.3">
      <c r="A17" s="24">
        <v>230</v>
      </c>
      <c r="B17" s="36" t="s">
        <v>29</v>
      </c>
      <c r="C17" s="36"/>
      <c r="D17" s="36"/>
      <c r="E17" s="36"/>
      <c r="F17" s="21">
        <v>1</v>
      </c>
      <c r="G17" s="21">
        <v>4</v>
      </c>
      <c r="H17" s="22" t="s">
        <v>37</v>
      </c>
      <c r="I17" s="23" t="s">
        <v>0</v>
      </c>
      <c r="J17" s="15">
        <f>J18+J19+J20</f>
        <v>1290.3</v>
      </c>
      <c r="K17" s="15">
        <f>K18+K19+K20</f>
        <v>0</v>
      </c>
      <c r="L17" s="15">
        <f t="shared" ref="L17:M17" si="4">L18+L19+L20</f>
        <v>949.7</v>
      </c>
      <c r="M17" s="15">
        <f t="shared" si="4"/>
        <v>0</v>
      </c>
    </row>
    <row r="18" spans="1:13" ht="57.75" customHeight="1" x14ac:dyDescent="0.3">
      <c r="A18" s="24">
        <v>230</v>
      </c>
      <c r="B18" s="36" t="s">
        <v>9</v>
      </c>
      <c r="C18" s="36"/>
      <c r="D18" s="36"/>
      <c r="E18" s="36"/>
      <c r="F18" s="21">
        <v>1</v>
      </c>
      <c r="G18" s="21">
        <v>4</v>
      </c>
      <c r="H18" s="22" t="s">
        <v>37</v>
      </c>
      <c r="I18" s="23">
        <v>120</v>
      </c>
      <c r="J18" s="15">
        <v>1229.3</v>
      </c>
      <c r="K18" s="15">
        <v>0</v>
      </c>
      <c r="L18" s="15">
        <v>915.2</v>
      </c>
      <c r="M18" s="15">
        <v>0</v>
      </c>
    </row>
    <row r="19" spans="1:13" ht="80.45" customHeight="1" x14ac:dyDescent="0.3">
      <c r="A19" s="24">
        <v>230</v>
      </c>
      <c r="B19" s="36" t="s">
        <v>10</v>
      </c>
      <c r="C19" s="36"/>
      <c r="D19" s="36"/>
      <c r="E19" s="36"/>
      <c r="F19" s="21">
        <v>1</v>
      </c>
      <c r="G19" s="21">
        <v>4</v>
      </c>
      <c r="H19" s="22" t="s">
        <v>37</v>
      </c>
      <c r="I19" s="23">
        <v>240</v>
      </c>
      <c r="J19" s="15">
        <v>60</v>
      </c>
      <c r="K19" s="15">
        <v>0</v>
      </c>
      <c r="L19" s="15">
        <v>34.5</v>
      </c>
      <c r="M19" s="15">
        <v>0</v>
      </c>
    </row>
    <row r="20" spans="1:13" ht="42" customHeight="1" x14ac:dyDescent="0.3">
      <c r="A20" s="24">
        <v>230</v>
      </c>
      <c r="B20" s="36" t="s">
        <v>13</v>
      </c>
      <c r="C20" s="36"/>
      <c r="D20" s="36"/>
      <c r="E20" s="36"/>
      <c r="F20" s="21">
        <v>1</v>
      </c>
      <c r="G20" s="21">
        <v>4</v>
      </c>
      <c r="H20" s="22" t="s">
        <v>37</v>
      </c>
      <c r="I20" s="23">
        <v>540</v>
      </c>
      <c r="J20" s="15">
        <v>1</v>
      </c>
      <c r="K20" s="15">
        <v>0</v>
      </c>
      <c r="L20" s="15">
        <v>0</v>
      </c>
      <c r="M20" s="15">
        <v>0</v>
      </c>
    </row>
    <row r="21" spans="1:13" ht="33.6" customHeight="1" x14ac:dyDescent="0.3">
      <c r="A21" s="13">
        <v>230</v>
      </c>
      <c r="B21" s="38" t="s">
        <v>51</v>
      </c>
      <c r="C21" s="39"/>
      <c r="D21" s="39"/>
      <c r="E21" s="40"/>
      <c r="F21" s="29" t="s">
        <v>14</v>
      </c>
      <c r="G21" s="30" t="s">
        <v>52</v>
      </c>
      <c r="H21" s="19"/>
      <c r="I21" s="20"/>
      <c r="J21" s="17">
        <f>J22</f>
        <v>1</v>
      </c>
      <c r="K21" s="17">
        <f>K22</f>
        <v>0</v>
      </c>
      <c r="L21" s="17">
        <f t="shared" ref="L21:M21" si="5">L22</f>
        <v>0</v>
      </c>
      <c r="M21" s="17">
        <f t="shared" si="5"/>
        <v>0</v>
      </c>
    </row>
    <row r="22" spans="1:13" ht="43.9" customHeight="1" x14ac:dyDescent="0.3">
      <c r="A22" s="24">
        <v>230</v>
      </c>
      <c r="B22" s="41" t="s">
        <v>30</v>
      </c>
      <c r="C22" s="42"/>
      <c r="D22" s="42"/>
      <c r="E22" s="43"/>
      <c r="F22" s="21" t="s">
        <v>14</v>
      </c>
      <c r="G22" s="21" t="s">
        <v>52</v>
      </c>
      <c r="H22" s="22" t="s">
        <v>49</v>
      </c>
      <c r="I22" s="20"/>
      <c r="J22" s="15">
        <f t="shared" ref="J22:M23" si="6">J23</f>
        <v>1</v>
      </c>
      <c r="K22" s="15">
        <f t="shared" si="6"/>
        <v>0</v>
      </c>
      <c r="L22" s="15">
        <f t="shared" si="6"/>
        <v>0</v>
      </c>
      <c r="M22" s="15">
        <f t="shared" si="6"/>
        <v>0</v>
      </c>
    </row>
    <row r="23" spans="1:13" ht="141" customHeight="1" x14ac:dyDescent="0.3">
      <c r="A23" s="24">
        <v>230</v>
      </c>
      <c r="B23" s="41" t="s">
        <v>29</v>
      </c>
      <c r="C23" s="42"/>
      <c r="D23" s="42"/>
      <c r="E23" s="43"/>
      <c r="F23" s="21" t="s">
        <v>14</v>
      </c>
      <c r="G23" s="21" t="s">
        <v>52</v>
      </c>
      <c r="H23" s="22" t="s">
        <v>50</v>
      </c>
      <c r="I23" s="20"/>
      <c r="J23" s="15">
        <f>J24</f>
        <v>1</v>
      </c>
      <c r="K23" s="15">
        <f>K24</f>
        <v>0</v>
      </c>
      <c r="L23" s="15">
        <f t="shared" si="6"/>
        <v>0</v>
      </c>
      <c r="M23" s="15">
        <f t="shared" si="6"/>
        <v>0</v>
      </c>
    </row>
    <row r="24" spans="1:13" ht="30" customHeight="1" x14ac:dyDescent="0.3">
      <c r="A24" s="24">
        <v>230</v>
      </c>
      <c r="B24" s="44" t="s">
        <v>53</v>
      </c>
      <c r="C24" s="45"/>
      <c r="D24" s="45"/>
      <c r="E24" s="46"/>
      <c r="F24" s="21" t="s">
        <v>14</v>
      </c>
      <c r="G24" s="21" t="s">
        <v>52</v>
      </c>
      <c r="H24" s="22" t="s">
        <v>50</v>
      </c>
      <c r="I24" s="23">
        <v>870</v>
      </c>
      <c r="J24" s="15">
        <v>1</v>
      </c>
      <c r="K24" s="15">
        <v>0</v>
      </c>
      <c r="L24" s="15">
        <v>0</v>
      </c>
      <c r="M24" s="15">
        <v>0</v>
      </c>
    </row>
    <row r="25" spans="1:13" ht="43.15" customHeight="1" x14ac:dyDescent="0.3">
      <c r="A25" s="13">
        <v>230</v>
      </c>
      <c r="B25" s="37" t="s">
        <v>15</v>
      </c>
      <c r="C25" s="37"/>
      <c r="D25" s="37"/>
      <c r="E25" s="37"/>
      <c r="F25" s="18" t="s">
        <v>14</v>
      </c>
      <c r="G25" s="18" t="s">
        <v>16</v>
      </c>
      <c r="H25" s="19"/>
      <c r="I25" s="20"/>
      <c r="J25" s="17">
        <f>J26</f>
        <v>904.9</v>
      </c>
      <c r="K25" s="17">
        <f>K26</f>
        <v>0</v>
      </c>
      <c r="L25" s="17">
        <f t="shared" ref="L25:M25" si="7">L26</f>
        <v>618.9</v>
      </c>
      <c r="M25" s="17">
        <f t="shared" si="7"/>
        <v>0</v>
      </c>
    </row>
    <row r="26" spans="1:13" ht="124.5" customHeight="1" x14ac:dyDescent="0.3">
      <c r="A26" s="24">
        <v>230</v>
      </c>
      <c r="B26" s="36" t="s">
        <v>60</v>
      </c>
      <c r="C26" s="36"/>
      <c r="D26" s="36"/>
      <c r="E26" s="36"/>
      <c r="F26" s="21" t="s">
        <v>14</v>
      </c>
      <c r="G26" s="21" t="s">
        <v>16</v>
      </c>
      <c r="H26" s="22" t="s">
        <v>38</v>
      </c>
      <c r="I26" s="23"/>
      <c r="J26" s="15">
        <f>J27+J28</f>
        <v>904.9</v>
      </c>
      <c r="K26" s="15">
        <f>K27+K28</f>
        <v>0</v>
      </c>
      <c r="L26" s="15">
        <f t="shared" ref="L26:M26" si="8">L27+L28</f>
        <v>618.9</v>
      </c>
      <c r="M26" s="15">
        <f t="shared" si="8"/>
        <v>0</v>
      </c>
    </row>
    <row r="27" spans="1:13" ht="57.6" customHeight="1" x14ac:dyDescent="0.3">
      <c r="A27" s="24">
        <v>230</v>
      </c>
      <c r="B27" s="36" t="s">
        <v>10</v>
      </c>
      <c r="C27" s="36"/>
      <c r="D27" s="36"/>
      <c r="E27" s="36"/>
      <c r="F27" s="21">
        <v>1</v>
      </c>
      <c r="G27" s="21" t="s">
        <v>16</v>
      </c>
      <c r="H27" s="22" t="s">
        <v>38</v>
      </c>
      <c r="I27" s="23">
        <v>240</v>
      </c>
      <c r="J27" s="15">
        <v>890</v>
      </c>
      <c r="K27" s="15">
        <v>0</v>
      </c>
      <c r="L27" s="15">
        <v>614.79999999999995</v>
      </c>
      <c r="M27" s="15">
        <v>0</v>
      </c>
    </row>
    <row r="28" spans="1:13" ht="39.6" customHeight="1" x14ac:dyDescent="0.3">
      <c r="A28" s="24">
        <v>230</v>
      </c>
      <c r="B28" s="36" t="s">
        <v>28</v>
      </c>
      <c r="C28" s="36"/>
      <c r="D28" s="36"/>
      <c r="E28" s="36"/>
      <c r="F28" s="21" t="s">
        <v>14</v>
      </c>
      <c r="G28" s="21" t="s">
        <v>16</v>
      </c>
      <c r="H28" s="22" t="s">
        <v>38</v>
      </c>
      <c r="I28" s="23">
        <v>850</v>
      </c>
      <c r="J28" s="15">
        <v>14.9</v>
      </c>
      <c r="K28" s="15">
        <v>0</v>
      </c>
      <c r="L28" s="15">
        <v>4.0999999999999996</v>
      </c>
      <c r="M28" s="15">
        <v>0</v>
      </c>
    </row>
    <row r="29" spans="1:13" ht="29.45" customHeight="1" x14ac:dyDescent="0.3">
      <c r="A29" s="13">
        <v>230</v>
      </c>
      <c r="B29" s="38" t="s">
        <v>55</v>
      </c>
      <c r="C29" s="39"/>
      <c r="D29" s="39"/>
      <c r="E29" s="40"/>
      <c r="F29" s="31" t="s">
        <v>17</v>
      </c>
      <c r="G29" s="31" t="s">
        <v>56</v>
      </c>
      <c r="H29" s="19"/>
      <c r="I29" s="20"/>
      <c r="J29" s="17">
        <f>J30</f>
        <v>94.8</v>
      </c>
      <c r="K29" s="17">
        <f>K30</f>
        <v>94.8</v>
      </c>
      <c r="L29" s="17">
        <f t="shared" ref="L29:M29" si="9">L30</f>
        <v>53.5</v>
      </c>
      <c r="M29" s="17">
        <f t="shared" si="9"/>
        <v>53.5</v>
      </c>
    </row>
    <row r="30" spans="1:13" ht="39.6" customHeight="1" x14ac:dyDescent="0.3">
      <c r="A30" s="13">
        <v>230</v>
      </c>
      <c r="B30" s="37" t="s">
        <v>18</v>
      </c>
      <c r="C30" s="37"/>
      <c r="D30" s="37"/>
      <c r="E30" s="37"/>
      <c r="F30" s="18" t="s">
        <v>17</v>
      </c>
      <c r="G30" s="18" t="s">
        <v>19</v>
      </c>
      <c r="H30" s="19"/>
      <c r="I30" s="20"/>
      <c r="J30" s="17">
        <f t="shared" ref="J30:M32" si="10">J31</f>
        <v>94.8</v>
      </c>
      <c r="K30" s="17">
        <f t="shared" si="10"/>
        <v>94.8</v>
      </c>
      <c r="L30" s="17">
        <f t="shared" si="10"/>
        <v>53.5</v>
      </c>
      <c r="M30" s="17">
        <f t="shared" si="10"/>
        <v>53.5</v>
      </c>
    </row>
    <row r="31" spans="1:13" ht="42" customHeight="1" x14ac:dyDescent="0.3">
      <c r="A31" s="24">
        <v>230</v>
      </c>
      <c r="B31" s="36" t="s">
        <v>30</v>
      </c>
      <c r="C31" s="36"/>
      <c r="D31" s="36"/>
      <c r="E31" s="36"/>
      <c r="F31" s="21" t="s">
        <v>17</v>
      </c>
      <c r="G31" s="21" t="s">
        <v>19</v>
      </c>
      <c r="H31" s="22" t="s">
        <v>36</v>
      </c>
      <c r="I31" s="20"/>
      <c r="J31" s="15">
        <f t="shared" si="10"/>
        <v>94.8</v>
      </c>
      <c r="K31" s="15">
        <f t="shared" si="10"/>
        <v>94.8</v>
      </c>
      <c r="L31" s="15">
        <f t="shared" si="10"/>
        <v>53.5</v>
      </c>
      <c r="M31" s="15">
        <f t="shared" si="10"/>
        <v>53.5</v>
      </c>
    </row>
    <row r="32" spans="1:13" ht="133.9" customHeight="1" x14ac:dyDescent="0.3">
      <c r="A32" s="24">
        <v>230</v>
      </c>
      <c r="B32" s="36" t="s">
        <v>29</v>
      </c>
      <c r="C32" s="36"/>
      <c r="D32" s="36"/>
      <c r="E32" s="36"/>
      <c r="F32" s="21" t="s">
        <v>17</v>
      </c>
      <c r="G32" s="21" t="s">
        <v>19</v>
      </c>
      <c r="H32" s="22" t="s">
        <v>37</v>
      </c>
      <c r="I32" s="20"/>
      <c r="J32" s="15">
        <f t="shared" si="10"/>
        <v>94.8</v>
      </c>
      <c r="K32" s="15">
        <f t="shared" si="10"/>
        <v>94.8</v>
      </c>
      <c r="L32" s="15">
        <f t="shared" si="10"/>
        <v>53.5</v>
      </c>
      <c r="M32" s="15">
        <f t="shared" si="10"/>
        <v>53.5</v>
      </c>
    </row>
    <row r="33" spans="1:13" ht="63" customHeight="1" x14ac:dyDescent="0.3">
      <c r="A33" s="24">
        <v>230</v>
      </c>
      <c r="B33" s="36" t="s">
        <v>9</v>
      </c>
      <c r="C33" s="36"/>
      <c r="D33" s="36"/>
      <c r="E33" s="36"/>
      <c r="F33" s="21" t="s">
        <v>17</v>
      </c>
      <c r="G33" s="21" t="s">
        <v>19</v>
      </c>
      <c r="H33" s="22" t="s">
        <v>37</v>
      </c>
      <c r="I33" s="23">
        <v>120</v>
      </c>
      <c r="J33" s="15">
        <v>94.8</v>
      </c>
      <c r="K33" s="15">
        <v>94.8</v>
      </c>
      <c r="L33" s="15">
        <v>53.5</v>
      </c>
      <c r="M33" s="15">
        <v>53.5</v>
      </c>
    </row>
    <row r="34" spans="1:13" ht="42.6" customHeight="1" x14ac:dyDescent="0.3">
      <c r="A34" s="13">
        <v>230</v>
      </c>
      <c r="B34" s="38" t="s">
        <v>65</v>
      </c>
      <c r="C34" s="39"/>
      <c r="D34" s="39"/>
      <c r="E34" s="40"/>
      <c r="F34" s="33" t="s">
        <v>19</v>
      </c>
      <c r="G34" s="33" t="s">
        <v>56</v>
      </c>
      <c r="H34" s="19"/>
      <c r="I34" s="20"/>
      <c r="J34" s="17">
        <f t="shared" ref="J34:M36" si="11">J35</f>
        <v>10</v>
      </c>
      <c r="K34" s="17">
        <f t="shared" si="11"/>
        <v>0</v>
      </c>
      <c r="L34" s="17">
        <f t="shared" si="11"/>
        <v>0</v>
      </c>
      <c r="M34" s="17">
        <f t="shared" si="11"/>
        <v>0</v>
      </c>
    </row>
    <row r="35" spans="1:13" ht="90.75" customHeight="1" x14ac:dyDescent="0.3">
      <c r="A35" s="13">
        <v>230</v>
      </c>
      <c r="B35" s="38" t="s">
        <v>75</v>
      </c>
      <c r="C35" s="39"/>
      <c r="D35" s="39"/>
      <c r="E35" s="40"/>
      <c r="F35" s="33" t="s">
        <v>19</v>
      </c>
      <c r="G35" s="33" t="s">
        <v>66</v>
      </c>
      <c r="H35" s="19"/>
      <c r="I35" s="20"/>
      <c r="J35" s="17">
        <f t="shared" si="11"/>
        <v>10</v>
      </c>
      <c r="K35" s="17">
        <f t="shared" si="11"/>
        <v>0</v>
      </c>
      <c r="L35" s="17">
        <f t="shared" si="11"/>
        <v>0</v>
      </c>
      <c r="M35" s="17">
        <f t="shared" si="11"/>
        <v>0</v>
      </c>
    </row>
    <row r="36" spans="1:13" ht="105" customHeight="1" x14ac:dyDescent="0.3">
      <c r="A36" s="28">
        <v>230</v>
      </c>
      <c r="B36" s="41" t="s">
        <v>68</v>
      </c>
      <c r="C36" s="42"/>
      <c r="D36" s="42"/>
      <c r="E36" s="43"/>
      <c r="F36" s="21" t="s">
        <v>19</v>
      </c>
      <c r="G36" s="21" t="s">
        <v>66</v>
      </c>
      <c r="H36" s="22" t="s">
        <v>67</v>
      </c>
      <c r="I36" s="23"/>
      <c r="J36" s="15">
        <f t="shared" si="11"/>
        <v>10</v>
      </c>
      <c r="K36" s="15">
        <f t="shared" si="11"/>
        <v>0</v>
      </c>
      <c r="L36" s="15">
        <f t="shared" si="11"/>
        <v>0</v>
      </c>
      <c r="M36" s="15">
        <f t="shared" si="11"/>
        <v>0</v>
      </c>
    </row>
    <row r="37" spans="1:13" ht="65.25" customHeight="1" x14ac:dyDescent="0.3">
      <c r="A37" s="28">
        <v>230</v>
      </c>
      <c r="B37" s="36" t="s">
        <v>10</v>
      </c>
      <c r="C37" s="36"/>
      <c r="D37" s="36"/>
      <c r="E37" s="36"/>
      <c r="F37" s="21" t="s">
        <v>19</v>
      </c>
      <c r="G37" s="21" t="s">
        <v>66</v>
      </c>
      <c r="H37" s="22" t="s">
        <v>67</v>
      </c>
      <c r="I37" s="23">
        <v>240</v>
      </c>
      <c r="J37" s="15">
        <v>10</v>
      </c>
      <c r="K37" s="15">
        <v>0</v>
      </c>
      <c r="L37" s="15">
        <v>0</v>
      </c>
      <c r="M37" s="15">
        <v>0</v>
      </c>
    </row>
    <row r="38" spans="1:13" ht="28.9" customHeight="1" x14ac:dyDescent="0.3">
      <c r="A38" s="13">
        <v>230</v>
      </c>
      <c r="B38" s="38" t="s">
        <v>57</v>
      </c>
      <c r="C38" s="39"/>
      <c r="D38" s="39"/>
      <c r="E38" s="40"/>
      <c r="F38" s="31">
        <v>4</v>
      </c>
      <c r="G38" s="31" t="s">
        <v>56</v>
      </c>
      <c r="H38" s="19"/>
      <c r="I38" s="20"/>
      <c r="J38" s="17">
        <f>J39</f>
        <v>6982.9</v>
      </c>
      <c r="K38" s="17">
        <f>K39</f>
        <v>1368</v>
      </c>
      <c r="L38" s="17">
        <f t="shared" ref="L38:M38" si="12">L39</f>
        <v>1472.4</v>
      </c>
      <c r="M38" s="17">
        <f t="shared" si="12"/>
        <v>0</v>
      </c>
    </row>
    <row r="39" spans="1:13" ht="39.6" customHeight="1" x14ac:dyDescent="0.3">
      <c r="A39" s="13">
        <v>230</v>
      </c>
      <c r="B39" s="37" t="s">
        <v>27</v>
      </c>
      <c r="C39" s="37"/>
      <c r="D39" s="37"/>
      <c r="E39" s="37"/>
      <c r="F39" s="18" t="s">
        <v>21</v>
      </c>
      <c r="G39" s="18" t="s">
        <v>20</v>
      </c>
      <c r="H39" s="19"/>
      <c r="I39" s="20"/>
      <c r="J39" s="17">
        <f t="shared" ref="J39:M40" si="13">J40</f>
        <v>6982.9</v>
      </c>
      <c r="K39" s="17">
        <f t="shared" si="13"/>
        <v>1368</v>
      </c>
      <c r="L39" s="17">
        <f t="shared" si="13"/>
        <v>1472.4</v>
      </c>
      <c r="M39" s="17">
        <f t="shared" si="13"/>
        <v>0</v>
      </c>
    </row>
    <row r="40" spans="1:13" ht="140.25" customHeight="1" x14ac:dyDescent="0.3">
      <c r="A40" s="24">
        <v>230</v>
      </c>
      <c r="B40" s="36" t="s">
        <v>61</v>
      </c>
      <c r="C40" s="36"/>
      <c r="D40" s="36"/>
      <c r="E40" s="36"/>
      <c r="F40" s="21" t="s">
        <v>21</v>
      </c>
      <c r="G40" s="21" t="s">
        <v>20</v>
      </c>
      <c r="H40" s="22" t="s">
        <v>39</v>
      </c>
      <c r="I40" s="23"/>
      <c r="J40" s="15">
        <f t="shared" si="13"/>
        <v>6982.9</v>
      </c>
      <c r="K40" s="15">
        <f t="shared" si="13"/>
        <v>1368</v>
      </c>
      <c r="L40" s="15">
        <f t="shared" si="13"/>
        <v>1472.4</v>
      </c>
      <c r="M40" s="15">
        <f t="shared" si="13"/>
        <v>0</v>
      </c>
    </row>
    <row r="41" spans="1:13" ht="64.150000000000006" customHeight="1" x14ac:dyDescent="0.3">
      <c r="A41" s="24">
        <v>230</v>
      </c>
      <c r="B41" s="36" t="s">
        <v>10</v>
      </c>
      <c r="C41" s="36"/>
      <c r="D41" s="36"/>
      <c r="E41" s="36"/>
      <c r="F41" s="21" t="s">
        <v>21</v>
      </c>
      <c r="G41" s="21" t="s">
        <v>20</v>
      </c>
      <c r="H41" s="22" t="s">
        <v>40</v>
      </c>
      <c r="I41" s="23">
        <v>240</v>
      </c>
      <c r="J41" s="15">
        <v>6982.9</v>
      </c>
      <c r="K41" s="15">
        <v>1368</v>
      </c>
      <c r="L41" s="15">
        <v>1472.4</v>
      </c>
      <c r="M41" s="15">
        <v>0</v>
      </c>
    </row>
    <row r="42" spans="1:13" ht="30" customHeight="1" x14ac:dyDescent="0.3">
      <c r="A42" s="13">
        <v>230</v>
      </c>
      <c r="B42" s="38" t="s">
        <v>58</v>
      </c>
      <c r="C42" s="39"/>
      <c r="D42" s="39"/>
      <c r="E42" s="40"/>
      <c r="F42" s="31" t="s">
        <v>22</v>
      </c>
      <c r="G42" s="31" t="s">
        <v>56</v>
      </c>
      <c r="H42" s="19"/>
      <c r="I42" s="20"/>
      <c r="J42" s="17">
        <f>J43+J47</f>
        <v>6172.7</v>
      </c>
      <c r="K42" s="17">
        <f t="shared" ref="K42:M42" si="14">K43+K47</f>
        <v>375</v>
      </c>
      <c r="L42" s="17">
        <f t="shared" si="14"/>
        <v>4467.6000000000004</v>
      </c>
      <c r="M42" s="17">
        <f t="shared" si="14"/>
        <v>375</v>
      </c>
    </row>
    <row r="43" spans="1:13" ht="27" customHeight="1" x14ac:dyDescent="0.3">
      <c r="A43" s="13">
        <v>230</v>
      </c>
      <c r="B43" s="37" t="s">
        <v>31</v>
      </c>
      <c r="C43" s="37"/>
      <c r="D43" s="37"/>
      <c r="E43" s="37"/>
      <c r="F43" s="18" t="s">
        <v>22</v>
      </c>
      <c r="G43" s="18" t="s">
        <v>17</v>
      </c>
      <c r="H43" s="19"/>
      <c r="I43" s="20"/>
      <c r="J43" s="17">
        <f>J44</f>
        <v>3771.7</v>
      </c>
      <c r="K43" s="17">
        <f>K44</f>
        <v>0</v>
      </c>
      <c r="L43" s="17">
        <f t="shared" ref="L43:M43" si="15">L44</f>
        <v>2953.6</v>
      </c>
      <c r="M43" s="17">
        <f t="shared" si="15"/>
        <v>0</v>
      </c>
    </row>
    <row r="44" spans="1:13" ht="116.25" customHeight="1" x14ac:dyDescent="0.3">
      <c r="A44" s="28">
        <v>230</v>
      </c>
      <c r="B44" s="41" t="s">
        <v>62</v>
      </c>
      <c r="C44" s="42"/>
      <c r="D44" s="42"/>
      <c r="E44" s="43"/>
      <c r="F44" s="21" t="s">
        <v>22</v>
      </c>
      <c r="G44" s="21" t="s">
        <v>17</v>
      </c>
      <c r="H44" s="22" t="s">
        <v>46</v>
      </c>
      <c r="I44" s="23"/>
      <c r="J44" s="15">
        <f>J45+J46</f>
        <v>3771.7</v>
      </c>
      <c r="K44" s="15">
        <f t="shared" ref="K44:M44" si="16">K45+K46</f>
        <v>0</v>
      </c>
      <c r="L44" s="15">
        <f t="shared" si="16"/>
        <v>2953.6</v>
      </c>
      <c r="M44" s="15">
        <f t="shared" si="16"/>
        <v>0</v>
      </c>
    </row>
    <row r="45" spans="1:13" ht="78.599999999999994" customHeight="1" x14ac:dyDescent="0.3">
      <c r="A45" s="28">
        <v>230</v>
      </c>
      <c r="B45" s="36" t="s">
        <v>10</v>
      </c>
      <c r="C45" s="36"/>
      <c r="D45" s="36"/>
      <c r="E45" s="36"/>
      <c r="F45" s="21" t="s">
        <v>22</v>
      </c>
      <c r="G45" s="21" t="s">
        <v>17</v>
      </c>
      <c r="H45" s="22" t="s">
        <v>46</v>
      </c>
      <c r="I45" s="23">
        <v>240</v>
      </c>
      <c r="J45" s="15">
        <v>3751.7</v>
      </c>
      <c r="K45" s="15">
        <v>0</v>
      </c>
      <c r="L45" s="15">
        <v>2953.6</v>
      </c>
      <c r="M45" s="15">
        <v>0</v>
      </c>
    </row>
    <row r="46" spans="1:13" ht="78" customHeight="1" x14ac:dyDescent="0.3">
      <c r="A46" s="28">
        <v>230</v>
      </c>
      <c r="B46" s="41" t="s">
        <v>26</v>
      </c>
      <c r="C46" s="42"/>
      <c r="D46" s="42"/>
      <c r="E46" s="43"/>
      <c r="F46" s="21" t="s">
        <v>22</v>
      </c>
      <c r="G46" s="21" t="s">
        <v>17</v>
      </c>
      <c r="H46" s="22" t="s">
        <v>46</v>
      </c>
      <c r="I46" s="23">
        <v>810</v>
      </c>
      <c r="J46" s="15">
        <v>20</v>
      </c>
      <c r="K46" s="15">
        <v>0</v>
      </c>
      <c r="L46" s="15">
        <v>0</v>
      </c>
      <c r="M46" s="15">
        <v>0</v>
      </c>
    </row>
    <row r="47" spans="1:13" ht="28.9" customHeight="1" x14ac:dyDescent="0.3">
      <c r="A47" s="13">
        <v>230</v>
      </c>
      <c r="B47" s="37" t="s">
        <v>23</v>
      </c>
      <c r="C47" s="37"/>
      <c r="D47" s="37"/>
      <c r="E47" s="37"/>
      <c r="F47" s="18" t="s">
        <v>22</v>
      </c>
      <c r="G47" s="18" t="s">
        <v>19</v>
      </c>
      <c r="H47" s="19"/>
      <c r="I47" s="20"/>
      <c r="J47" s="17">
        <f>J48</f>
        <v>2401</v>
      </c>
      <c r="K47" s="17">
        <f>K48</f>
        <v>375</v>
      </c>
      <c r="L47" s="17">
        <f t="shared" ref="L47:M47" si="17">L48</f>
        <v>1514</v>
      </c>
      <c r="M47" s="17">
        <f t="shared" si="17"/>
        <v>375</v>
      </c>
    </row>
    <row r="48" spans="1:13" ht="117.75" customHeight="1" x14ac:dyDescent="0.3">
      <c r="A48" s="13">
        <v>230</v>
      </c>
      <c r="B48" s="37" t="s">
        <v>63</v>
      </c>
      <c r="C48" s="37"/>
      <c r="D48" s="37"/>
      <c r="E48" s="37"/>
      <c r="F48" s="34" t="s">
        <v>22</v>
      </c>
      <c r="G48" s="34" t="s">
        <v>19</v>
      </c>
      <c r="H48" s="19" t="s">
        <v>41</v>
      </c>
      <c r="I48" s="20"/>
      <c r="J48" s="17">
        <f>J49+J51+J53</f>
        <v>2401</v>
      </c>
      <c r="K48" s="17">
        <f t="shared" ref="K48:M48" si="18">K49+K51+K53</f>
        <v>375</v>
      </c>
      <c r="L48" s="17">
        <f t="shared" si="18"/>
        <v>1514</v>
      </c>
      <c r="M48" s="17">
        <f t="shared" si="18"/>
        <v>375</v>
      </c>
    </row>
    <row r="49" spans="1:13" ht="38.450000000000003" customHeight="1" x14ac:dyDescent="0.3">
      <c r="A49" s="24">
        <v>230</v>
      </c>
      <c r="B49" s="36" t="s">
        <v>32</v>
      </c>
      <c r="C49" s="36"/>
      <c r="D49" s="36"/>
      <c r="E49" s="36"/>
      <c r="F49" s="21" t="s">
        <v>22</v>
      </c>
      <c r="G49" s="21" t="s">
        <v>19</v>
      </c>
      <c r="H49" s="22" t="s">
        <v>42</v>
      </c>
      <c r="I49" s="23"/>
      <c r="J49" s="15">
        <f>J50</f>
        <v>400</v>
      </c>
      <c r="K49" s="15">
        <f>K50</f>
        <v>0</v>
      </c>
      <c r="L49" s="15">
        <f t="shared" ref="L49:M49" si="19">L50</f>
        <v>150.6</v>
      </c>
      <c r="M49" s="15">
        <f t="shared" si="19"/>
        <v>0</v>
      </c>
    </row>
    <row r="50" spans="1:13" ht="57" customHeight="1" x14ac:dyDescent="0.3">
      <c r="A50" s="24">
        <v>230</v>
      </c>
      <c r="B50" s="36" t="s">
        <v>10</v>
      </c>
      <c r="C50" s="36"/>
      <c r="D50" s="36"/>
      <c r="E50" s="36"/>
      <c r="F50" s="21" t="s">
        <v>22</v>
      </c>
      <c r="G50" s="21" t="s">
        <v>19</v>
      </c>
      <c r="H50" s="22" t="s">
        <v>42</v>
      </c>
      <c r="I50" s="23">
        <v>240</v>
      </c>
      <c r="J50" s="15">
        <v>400</v>
      </c>
      <c r="K50" s="15">
        <v>0</v>
      </c>
      <c r="L50" s="15">
        <v>150.6</v>
      </c>
      <c r="M50" s="15">
        <v>0</v>
      </c>
    </row>
    <row r="51" spans="1:13" ht="48" customHeight="1" x14ac:dyDescent="0.3">
      <c r="A51" s="28">
        <v>230</v>
      </c>
      <c r="B51" s="36" t="s">
        <v>73</v>
      </c>
      <c r="C51" s="36"/>
      <c r="D51" s="36"/>
      <c r="E51" s="36"/>
      <c r="F51" s="21" t="s">
        <v>22</v>
      </c>
      <c r="G51" s="21" t="s">
        <v>19</v>
      </c>
      <c r="H51" s="22" t="s">
        <v>72</v>
      </c>
      <c r="I51" s="23"/>
      <c r="J51" s="15">
        <f>J52</f>
        <v>150</v>
      </c>
      <c r="K51" s="15">
        <f>K52</f>
        <v>0</v>
      </c>
      <c r="L51" s="15">
        <f t="shared" ref="L51:M51" si="20">L52</f>
        <v>17.8</v>
      </c>
      <c r="M51" s="15">
        <f t="shared" si="20"/>
        <v>0</v>
      </c>
    </row>
    <row r="52" spans="1:13" ht="39" customHeight="1" x14ac:dyDescent="0.3">
      <c r="A52" s="28">
        <v>230</v>
      </c>
      <c r="B52" s="41" t="s">
        <v>71</v>
      </c>
      <c r="C52" s="42"/>
      <c r="D52" s="42"/>
      <c r="E52" s="43"/>
      <c r="F52" s="21" t="s">
        <v>22</v>
      </c>
      <c r="G52" s="21" t="s">
        <v>19</v>
      </c>
      <c r="H52" s="22" t="s">
        <v>72</v>
      </c>
      <c r="I52" s="23">
        <v>240</v>
      </c>
      <c r="J52" s="15">
        <v>150</v>
      </c>
      <c r="K52" s="15">
        <v>0</v>
      </c>
      <c r="L52" s="15">
        <v>17.8</v>
      </c>
      <c r="M52" s="15">
        <v>0</v>
      </c>
    </row>
    <row r="53" spans="1:13" ht="43.15" customHeight="1" x14ac:dyDescent="0.3">
      <c r="A53" s="28">
        <v>230</v>
      </c>
      <c r="B53" s="41" t="s">
        <v>47</v>
      </c>
      <c r="C53" s="42"/>
      <c r="D53" s="42"/>
      <c r="E53" s="43"/>
      <c r="F53" s="21" t="s">
        <v>22</v>
      </c>
      <c r="G53" s="21" t="s">
        <v>19</v>
      </c>
      <c r="H53" s="22" t="s">
        <v>48</v>
      </c>
      <c r="I53" s="23"/>
      <c r="J53" s="15">
        <f>J54+J56</f>
        <v>1851</v>
      </c>
      <c r="K53" s="15">
        <f>K54+K56</f>
        <v>375</v>
      </c>
      <c r="L53" s="15">
        <f t="shared" ref="L53:M53" si="21">L54+L56</f>
        <v>1345.6</v>
      </c>
      <c r="M53" s="15">
        <f t="shared" si="21"/>
        <v>375</v>
      </c>
    </row>
    <row r="54" spans="1:13" ht="62.25" customHeight="1" x14ac:dyDescent="0.3">
      <c r="A54" s="28">
        <v>230</v>
      </c>
      <c r="B54" s="36" t="s">
        <v>76</v>
      </c>
      <c r="C54" s="36"/>
      <c r="D54" s="36"/>
      <c r="E54" s="36"/>
      <c r="F54" s="21" t="s">
        <v>22</v>
      </c>
      <c r="G54" s="21" t="s">
        <v>19</v>
      </c>
      <c r="H54" s="22" t="s">
        <v>48</v>
      </c>
      <c r="I54" s="23">
        <v>240</v>
      </c>
      <c r="J54" s="15">
        <v>1850.9</v>
      </c>
      <c r="K54" s="15">
        <v>375</v>
      </c>
      <c r="L54" s="15">
        <v>1345.6</v>
      </c>
      <c r="M54" s="15">
        <v>375</v>
      </c>
    </row>
    <row r="55" spans="1:13" ht="219" customHeight="1" x14ac:dyDescent="0.3">
      <c r="A55" s="28">
        <v>230</v>
      </c>
      <c r="B55" s="41" t="s">
        <v>77</v>
      </c>
      <c r="C55" s="42"/>
      <c r="D55" s="42"/>
      <c r="E55" s="43"/>
      <c r="F55" s="21" t="s">
        <v>22</v>
      </c>
      <c r="G55" s="21" t="s">
        <v>19</v>
      </c>
      <c r="H55" s="22" t="s">
        <v>48</v>
      </c>
      <c r="I55" s="23">
        <v>240</v>
      </c>
      <c r="J55" s="15">
        <v>754.8</v>
      </c>
      <c r="K55" s="15">
        <v>375</v>
      </c>
      <c r="L55" s="15">
        <v>754.8</v>
      </c>
      <c r="M55" s="15">
        <v>375</v>
      </c>
    </row>
    <row r="56" spans="1:13" ht="40.5" customHeight="1" x14ac:dyDescent="0.3">
      <c r="A56" s="28">
        <v>230</v>
      </c>
      <c r="B56" s="36" t="s">
        <v>69</v>
      </c>
      <c r="C56" s="36"/>
      <c r="D56" s="36"/>
      <c r="E56" s="36"/>
      <c r="F56" s="21" t="s">
        <v>22</v>
      </c>
      <c r="G56" s="21" t="s">
        <v>19</v>
      </c>
      <c r="H56" s="22" t="s">
        <v>48</v>
      </c>
      <c r="I56" s="23">
        <v>540</v>
      </c>
      <c r="J56" s="15">
        <v>0.1</v>
      </c>
      <c r="K56" s="15">
        <v>0</v>
      </c>
      <c r="L56" s="15">
        <v>0</v>
      </c>
      <c r="M56" s="15">
        <v>0</v>
      </c>
    </row>
    <row r="57" spans="1:13" ht="30.6" customHeight="1" x14ac:dyDescent="0.3">
      <c r="A57" s="13">
        <v>230</v>
      </c>
      <c r="B57" s="37" t="s">
        <v>59</v>
      </c>
      <c r="C57" s="37"/>
      <c r="D57" s="37"/>
      <c r="E57" s="37"/>
      <c r="F57" s="31" t="s">
        <v>24</v>
      </c>
      <c r="G57" s="31" t="s">
        <v>56</v>
      </c>
      <c r="H57" s="19"/>
      <c r="I57" s="20"/>
      <c r="J57" s="17">
        <f>J58+J64</f>
        <v>1000.5999999999999</v>
      </c>
      <c r="K57" s="17">
        <f t="shared" ref="K57:M57" si="22">K58+K64</f>
        <v>0</v>
      </c>
      <c r="L57" s="17">
        <f t="shared" si="22"/>
        <v>513.29999999999995</v>
      </c>
      <c r="M57" s="17">
        <f t="shared" si="22"/>
        <v>0</v>
      </c>
    </row>
    <row r="58" spans="1:13" ht="30.6" customHeight="1" x14ac:dyDescent="0.3">
      <c r="A58" s="13">
        <v>230</v>
      </c>
      <c r="B58" s="37" t="s">
        <v>25</v>
      </c>
      <c r="C58" s="37"/>
      <c r="D58" s="37"/>
      <c r="E58" s="37"/>
      <c r="F58" s="18" t="s">
        <v>24</v>
      </c>
      <c r="G58" s="18" t="s">
        <v>14</v>
      </c>
      <c r="H58" s="19"/>
      <c r="I58" s="20"/>
      <c r="J58" s="17">
        <f>J59</f>
        <v>933.8</v>
      </c>
      <c r="K58" s="17">
        <f>K59</f>
        <v>0</v>
      </c>
      <c r="L58" s="17">
        <f t="shared" ref="L58:M58" si="23">L59</f>
        <v>490.5</v>
      </c>
      <c r="M58" s="17">
        <f t="shared" si="23"/>
        <v>0</v>
      </c>
    </row>
    <row r="59" spans="1:13" ht="159.75" customHeight="1" x14ac:dyDescent="0.3">
      <c r="A59" s="24">
        <v>230</v>
      </c>
      <c r="B59" s="36" t="s">
        <v>64</v>
      </c>
      <c r="C59" s="36"/>
      <c r="D59" s="36"/>
      <c r="E59" s="36"/>
      <c r="F59" s="21" t="s">
        <v>24</v>
      </c>
      <c r="G59" s="21" t="s">
        <v>14</v>
      </c>
      <c r="H59" s="22" t="s">
        <v>43</v>
      </c>
      <c r="I59" s="23"/>
      <c r="J59" s="15">
        <f>J60+J62</f>
        <v>933.8</v>
      </c>
      <c r="K59" s="15">
        <f>K60+K62</f>
        <v>0</v>
      </c>
      <c r="L59" s="15">
        <f t="shared" ref="L59:M59" si="24">L60+L62</f>
        <v>490.5</v>
      </c>
      <c r="M59" s="15">
        <f t="shared" si="24"/>
        <v>0</v>
      </c>
    </row>
    <row r="60" spans="1:13" ht="41.45" customHeight="1" x14ac:dyDescent="0.3">
      <c r="A60" s="25">
        <v>230</v>
      </c>
      <c r="B60" s="41" t="s">
        <v>33</v>
      </c>
      <c r="C60" s="42"/>
      <c r="D60" s="42"/>
      <c r="E60" s="43"/>
      <c r="F60" s="21" t="s">
        <v>24</v>
      </c>
      <c r="G60" s="21" t="s">
        <v>14</v>
      </c>
      <c r="H60" s="22" t="s">
        <v>44</v>
      </c>
      <c r="I60" s="23"/>
      <c r="J60" s="15">
        <f>J61</f>
        <v>170</v>
      </c>
      <c r="K60" s="15">
        <f>K61</f>
        <v>0</v>
      </c>
      <c r="L60" s="15">
        <f t="shared" ref="L60:M60" si="25">L61</f>
        <v>6</v>
      </c>
      <c r="M60" s="15">
        <f t="shared" si="25"/>
        <v>0</v>
      </c>
    </row>
    <row r="61" spans="1:13" ht="61.9" customHeight="1" x14ac:dyDescent="0.3">
      <c r="A61" s="24">
        <v>230</v>
      </c>
      <c r="B61" s="36" t="s">
        <v>10</v>
      </c>
      <c r="C61" s="36"/>
      <c r="D61" s="36"/>
      <c r="E61" s="36"/>
      <c r="F61" s="21" t="s">
        <v>24</v>
      </c>
      <c r="G61" s="21" t="s">
        <v>14</v>
      </c>
      <c r="H61" s="22" t="s">
        <v>44</v>
      </c>
      <c r="I61" s="23">
        <v>240</v>
      </c>
      <c r="J61" s="15">
        <v>170</v>
      </c>
      <c r="K61" s="15">
        <v>0</v>
      </c>
      <c r="L61" s="15">
        <v>6</v>
      </c>
      <c r="M61" s="15">
        <v>0</v>
      </c>
    </row>
    <row r="62" spans="1:13" ht="49.15" customHeight="1" x14ac:dyDescent="0.3">
      <c r="A62" s="24">
        <v>230</v>
      </c>
      <c r="B62" s="41" t="s">
        <v>34</v>
      </c>
      <c r="C62" s="42"/>
      <c r="D62" s="42"/>
      <c r="E62" s="43"/>
      <c r="F62" s="21" t="s">
        <v>24</v>
      </c>
      <c r="G62" s="21" t="s">
        <v>14</v>
      </c>
      <c r="H62" s="22" t="s">
        <v>45</v>
      </c>
      <c r="I62" s="23"/>
      <c r="J62" s="15">
        <f>J63</f>
        <v>763.8</v>
      </c>
      <c r="K62" s="15">
        <f>K63</f>
        <v>0</v>
      </c>
      <c r="L62" s="15">
        <f t="shared" ref="L62:M62" si="26">L63</f>
        <v>484.5</v>
      </c>
      <c r="M62" s="15">
        <f t="shared" si="26"/>
        <v>0</v>
      </c>
    </row>
    <row r="63" spans="1:13" ht="36.6" customHeight="1" x14ac:dyDescent="0.3">
      <c r="A63" s="24">
        <v>230</v>
      </c>
      <c r="B63" s="36" t="s">
        <v>13</v>
      </c>
      <c r="C63" s="36"/>
      <c r="D63" s="36"/>
      <c r="E63" s="36"/>
      <c r="F63" s="21" t="s">
        <v>24</v>
      </c>
      <c r="G63" s="21" t="s">
        <v>14</v>
      </c>
      <c r="H63" s="22" t="s">
        <v>45</v>
      </c>
      <c r="I63" s="23">
        <v>540</v>
      </c>
      <c r="J63" s="15">
        <v>763.8</v>
      </c>
      <c r="K63" s="15">
        <v>0</v>
      </c>
      <c r="L63" s="15">
        <v>484.5</v>
      </c>
      <c r="M63" s="15">
        <v>0</v>
      </c>
    </row>
    <row r="64" spans="1:13" ht="45.6" customHeight="1" x14ac:dyDescent="0.3">
      <c r="A64" s="13">
        <v>230</v>
      </c>
      <c r="B64" s="38" t="s">
        <v>35</v>
      </c>
      <c r="C64" s="39"/>
      <c r="D64" s="39"/>
      <c r="E64" s="40"/>
      <c r="F64" s="27" t="s">
        <v>24</v>
      </c>
      <c r="G64" s="27" t="s">
        <v>21</v>
      </c>
      <c r="H64" s="19"/>
      <c r="I64" s="20"/>
      <c r="J64" s="17">
        <f t="shared" ref="J64:M66" si="27">J65</f>
        <v>66.8</v>
      </c>
      <c r="K64" s="17">
        <f t="shared" si="27"/>
        <v>0</v>
      </c>
      <c r="L64" s="17">
        <f t="shared" si="27"/>
        <v>22.8</v>
      </c>
      <c r="M64" s="17">
        <f t="shared" si="27"/>
        <v>0</v>
      </c>
    </row>
    <row r="65" spans="1:13" ht="155.25" customHeight="1" x14ac:dyDescent="0.3">
      <c r="A65" s="26">
        <v>230</v>
      </c>
      <c r="B65" s="36" t="s">
        <v>64</v>
      </c>
      <c r="C65" s="36"/>
      <c r="D65" s="36"/>
      <c r="E65" s="36"/>
      <c r="F65" s="21" t="s">
        <v>24</v>
      </c>
      <c r="G65" s="21" t="s">
        <v>21</v>
      </c>
      <c r="H65" s="22" t="s">
        <v>43</v>
      </c>
      <c r="I65" s="23"/>
      <c r="J65" s="15">
        <f t="shared" si="27"/>
        <v>66.8</v>
      </c>
      <c r="K65" s="15">
        <f t="shared" si="27"/>
        <v>0</v>
      </c>
      <c r="L65" s="15">
        <f t="shared" si="27"/>
        <v>22.8</v>
      </c>
      <c r="M65" s="15">
        <f t="shared" si="27"/>
        <v>0</v>
      </c>
    </row>
    <row r="66" spans="1:13" ht="46.5" customHeight="1" x14ac:dyDescent="0.3">
      <c r="A66" s="26">
        <v>230</v>
      </c>
      <c r="B66" s="41" t="s">
        <v>34</v>
      </c>
      <c r="C66" s="42"/>
      <c r="D66" s="42"/>
      <c r="E66" s="43"/>
      <c r="F66" s="21" t="s">
        <v>24</v>
      </c>
      <c r="G66" s="21" t="s">
        <v>21</v>
      </c>
      <c r="H66" s="22" t="s">
        <v>45</v>
      </c>
      <c r="I66" s="23"/>
      <c r="J66" s="15">
        <f t="shared" si="27"/>
        <v>66.8</v>
      </c>
      <c r="K66" s="15">
        <f t="shared" si="27"/>
        <v>0</v>
      </c>
      <c r="L66" s="15">
        <f t="shared" si="27"/>
        <v>22.8</v>
      </c>
      <c r="M66" s="15">
        <f t="shared" si="27"/>
        <v>0</v>
      </c>
    </row>
    <row r="67" spans="1:13" ht="36.6" customHeight="1" x14ac:dyDescent="0.3">
      <c r="A67" s="26">
        <v>230</v>
      </c>
      <c r="B67" s="41" t="s">
        <v>13</v>
      </c>
      <c r="C67" s="42"/>
      <c r="D67" s="42"/>
      <c r="E67" s="43"/>
      <c r="F67" s="21" t="s">
        <v>24</v>
      </c>
      <c r="G67" s="21" t="s">
        <v>21</v>
      </c>
      <c r="H67" s="22" t="s">
        <v>45</v>
      </c>
      <c r="I67" s="23">
        <v>540</v>
      </c>
      <c r="J67" s="15">
        <v>66.8</v>
      </c>
      <c r="K67" s="15">
        <v>0</v>
      </c>
      <c r="L67" s="15">
        <v>22.8</v>
      </c>
      <c r="M67" s="15">
        <v>0</v>
      </c>
    </row>
    <row r="68" spans="1:13" ht="25.9" customHeight="1" x14ac:dyDescent="0.3">
      <c r="A68" s="16"/>
      <c r="B68" s="37"/>
      <c r="C68" s="37"/>
      <c r="D68" s="37"/>
      <c r="E68" s="37"/>
      <c r="F68" s="18"/>
      <c r="G68" s="18"/>
      <c r="H68" s="19"/>
      <c r="I68" s="20"/>
      <c r="J68" s="17">
        <f>J9</f>
        <v>17438.699999999997</v>
      </c>
      <c r="K68" s="17">
        <f t="shared" ref="K68:M68" si="28">K9</f>
        <v>1837.8</v>
      </c>
      <c r="L68" s="17">
        <f t="shared" si="28"/>
        <v>8899</v>
      </c>
      <c r="M68" s="17">
        <f t="shared" si="28"/>
        <v>428.5</v>
      </c>
    </row>
    <row r="69" spans="1:13" ht="13.5" customHeight="1" x14ac:dyDescent="0.2">
      <c r="F69" s="1"/>
      <c r="G69" s="1"/>
      <c r="H69" s="1"/>
      <c r="I69" s="1"/>
      <c r="J69" s="1"/>
      <c r="K69" s="32"/>
      <c r="L69" s="6"/>
    </row>
  </sheetData>
  <mergeCells count="69">
    <mergeCell ref="B66:E66"/>
    <mergeCell ref="B53:E53"/>
    <mergeCell ref="B54:E54"/>
    <mergeCell ref="B42:E42"/>
    <mergeCell ref="B57:E57"/>
    <mergeCell ref="B64:E64"/>
    <mergeCell ref="B45:E45"/>
    <mergeCell ref="B62:E62"/>
    <mergeCell ref="B56:E56"/>
    <mergeCell ref="B52:E52"/>
    <mergeCell ref="B55:E55"/>
    <mergeCell ref="C3:J4"/>
    <mergeCell ref="B7:E8"/>
    <mergeCell ref="F7:F8"/>
    <mergeCell ref="G7:G8"/>
    <mergeCell ref="H7:H8"/>
    <mergeCell ref="I7:I8"/>
    <mergeCell ref="J7:M7"/>
    <mergeCell ref="A7:A8"/>
    <mergeCell ref="F9:I9"/>
    <mergeCell ref="B9:E9"/>
    <mergeCell ref="B11:E11"/>
    <mergeCell ref="B12:E12"/>
    <mergeCell ref="B10:E10"/>
    <mergeCell ref="B13:E13"/>
    <mergeCell ref="B14:E14"/>
    <mergeCell ref="B27:E27"/>
    <mergeCell ref="B26:E26"/>
    <mergeCell ref="B15:E15"/>
    <mergeCell ref="B16:E16"/>
    <mergeCell ref="B17:E17"/>
    <mergeCell ref="B18:E18"/>
    <mergeCell ref="B20:E20"/>
    <mergeCell ref="B21:E21"/>
    <mergeCell ref="B24:E24"/>
    <mergeCell ref="B25:E25"/>
    <mergeCell ref="B19:E19"/>
    <mergeCell ref="B22:E22"/>
    <mergeCell ref="B23:E23"/>
    <mergeCell ref="B68:E68"/>
    <mergeCell ref="B39:E39"/>
    <mergeCell ref="B58:E58"/>
    <mergeCell ref="B61:E61"/>
    <mergeCell ref="B50:E50"/>
    <mergeCell ref="B63:E63"/>
    <mergeCell ref="B60:E60"/>
    <mergeCell ref="B47:E47"/>
    <mergeCell ref="B48:E48"/>
    <mergeCell ref="B43:E43"/>
    <mergeCell ref="B44:E44"/>
    <mergeCell ref="B46:E46"/>
    <mergeCell ref="B67:E67"/>
    <mergeCell ref="B49:E49"/>
    <mergeCell ref="B59:E59"/>
    <mergeCell ref="B65:E65"/>
    <mergeCell ref="B28:E28"/>
    <mergeCell ref="B30:E30"/>
    <mergeCell ref="B29:E29"/>
    <mergeCell ref="B33:E33"/>
    <mergeCell ref="B51:E51"/>
    <mergeCell ref="B40:E40"/>
    <mergeCell ref="B41:E41"/>
    <mergeCell ref="B31:E31"/>
    <mergeCell ref="B32:E32"/>
    <mergeCell ref="B38:E38"/>
    <mergeCell ref="B36:E36"/>
    <mergeCell ref="B37:E37"/>
    <mergeCell ref="B35:E35"/>
    <mergeCell ref="B34:E34"/>
  </mergeCells>
  <phoneticPr fontId="5" type="noConversion"/>
  <pageMargins left="0.59055118110236227" right="0.39370078740157483" top="0.59055118110236227" bottom="0.59055118110236227" header="0.27559055118110237" footer="0.27559055118110237"/>
  <pageSetup paperSize="9" scale="60" fitToHeight="0" orientation="portrait" r:id="rId1"/>
  <headerFooter differentFirst="1" scaleWithDoc="0">
    <oddHeader>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Новый_6</vt:lpstr>
      <vt:lpstr>Новый_6!Заголовки_для_печати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Королева</dc:creator>
  <cp:lastModifiedBy>user</cp:lastModifiedBy>
  <cp:lastPrinted>2021-10-11T07:26:28Z</cp:lastPrinted>
  <dcterms:created xsi:type="dcterms:W3CDTF">2013-09-25T09:34:15Z</dcterms:created>
  <dcterms:modified xsi:type="dcterms:W3CDTF">2021-10-11T07:27:15Z</dcterms:modified>
</cp:coreProperties>
</file>