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15315" windowHeight="10545"/>
  </bookViews>
  <sheets>
    <sheet name="Исполн. (доходы)_9" sheetId="2" r:id="rId1"/>
  </sheets>
  <calcPr calcId="145621"/>
</workbook>
</file>

<file path=xl/calcChain.xml><?xml version="1.0" encoding="utf-8"?>
<calcChain xmlns="http://schemas.openxmlformats.org/spreadsheetml/2006/main">
  <c r="AG60" i="2" l="1"/>
  <c r="AH60" i="2"/>
  <c r="AF60" i="2"/>
  <c r="AF40" i="2"/>
  <c r="AH52" i="2" l="1"/>
  <c r="AF52" i="2"/>
  <c r="AG47" i="2" l="1"/>
  <c r="AH47" i="2"/>
  <c r="AF47" i="2"/>
  <c r="AG57" i="2"/>
  <c r="AG52" i="2" s="1"/>
  <c r="AG51" i="2" s="1"/>
  <c r="AH51" i="2" l="1"/>
  <c r="AF51" i="2"/>
  <c r="AG16" i="2"/>
  <c r="AH16" i="2"/>
  <c r="AF16" i="2"/>
  <c r="AG49" i="2" l="1"/>
  <c r="AH49" i="2"/>
  <c r="AF49" i="2"/>
  <c r="AG24" i="2" l="1"/>
  <c r="AH24" i="2"/>
  <c r="AF24" i="2"/>
  <c r="AG30" i="2" l="1"/>
  <c r="AH30" i="2"/>
  <c r="AF30" i="2"/>
  <c r="AI24" i="2"/>
  <c r="AJ24" i="2"/>
  <c r="AG15" i="2"/>
  <c r="AG67" i="2" s="1"/>
  <c r="AH15" i="2"/>
  <c r="AF15" i="2"/>
  <c r="AG40" i="2"/>
  <c r="AG35" i="2" s="1"/>
  <c r="AH40" i="2"/>
  <c r="AH35" i="2" s="1"/>
  <c r="AF35" i="2"/>
  <c r="AI51" i="2"/>
  <c r="AJ51" i="2"/>
  <c r="AH67" i="2" l="1"/>
  <c r="AF67" i="2"/>
</calcChain>
</file>

<file path=xl/sharedStrings.xml><?xml version="1.0" encoding="utf-8"?>
<sst xmlns="http://schemas.openxmlformats.org/spreadsheetml/2006/main" count="267" uniqueCount="163">
  <si>
    <t>(расшифровка подписи)</t>
  </si>
  <si>
    <t xml:space="preserve">Т.И.Синичкина </t>
  </si>
  <si>
    <t>Итого:</t>
  </si>
  <si>
    <t/>
  </si>
  <si>
    <t>Доходы от продажи земельных участков, государственная собственность на которые не разграничена и которые расположены в границах поселений</t>
  </si>
  <si>
    <t>90111406013100000430</t>
  </si>
  <si>
    <t>Нет плана</t>
  </si>
  <si>
    <t>Итого по 11 90111406013100000430</t>
  </si>
  <si>
    <t>ДОХОДЫ ОТ ПРОДАЖИ МАТЕРИАЛЬНЫХ И НЕМАТЕРИАЛЬНЫХ АКТИВОВ</t>
  </si>
  <si>
    <t>90111400000000000000</t>
  </si>
  <si>
    <t>Итого по 11 90111105013100000120</t>
  </si>
  <si>
    <t>90111100000000000000</t>
  </si>
  <si>
    <t>НАЛОГОВЫЕ И НЕНАЛОГОВЫЕ ДОХОДЫ</t>
  </si>
  <si>
    <t>90110000000000000000</t>
  </si>
  <si>
    <t>Итого по 90100000000000000000</t>
  </si>
  <si>
    <t>Субвенции бюджетам поселений на осуществление первичного воинского учета на территориях, где отсутствуют военные комиссариаты</t>
  </si>
  <si>
    <t>Итого по 11 23020203015100000151</t>
  </si>
  <si>
    <t>Прочие субсидии бюджетам поселений</t>
  </si>
  <si>
    <t>Итого по 11 23020202999100000151</t>
  </si>
  <si>
    <t>Дотации бюджетам поселений на выравнивание бюджетной обеспеченности</t>
  </si>
  <si>
    <t>Итого по 11 23020201001100000151</t>
  </si>
  <si>
    <t>Безвозмездные поступления от других бюджетов бюджетной системы Российской Федерации</t>
  </si>
  <si>
    <t>23020200000000000000</t>
  </si>
  <si>
    <t>БЕЗВОЗМЕЗДНЫЕ ПОСТУПЛЕНИЯ</t>
  </si>
  <si>
    <t>23020000000000000000</t>
  </si>
  <si>
    <t>Итого по 23000000000000000000</t>
  </si>
  <si>
    <t>Итого по 11 18210606023101000110</t>
  </si>
  <si>
    <t>Итого по 11 18210606023100000110</t>
  </si>
  <si>
    <t>Земельный налог, взимаемый по ставкам, установленным в соответствии с подпунктом 2 пункта 1 статьи 394 Налогового кодекса Российской Федерации и применяемым к объектам налогообложения, расположенным в границах межселенных территорий</t>
  </si>
  <si>
    <t>18210606023000000000</t>
  </si>
  <si>
    <t>Земельный налог, взимаемый по ставкам, установленным в соответствии с подпунктом 1 пункта 1 статьи 394 Налогового кодекса Российской Федерации и применяемым к объектам налогообложения, расположенным в границах поселений</t>
  </si>
  <si>
    <t>18210606013102000110</t>
  </si>
  <si>
    <t>Итого по 11 18210606013102000110</t>
  </si>
  <si>
    <t>Итого по 11 18210606013101000110</t>
  </si>
  <si>
    <t>Итого по 11 18210606013100000110</t>
  </si>
  <si>
    <t>Земельный налог, взимаемый по ставкам, установленным в соответствии с подпунктом 1 пункта 1 статьи 394 Налогового кодекса Российской Федерации и применяемым к объектам налогообложения, расположенным в границах межселенных территорий</t>
  </si>
  <si>
    <t>18210606013000000000</t>
  </si>
  <si>
    <t>Земельный налог</t>
  </si>
  <si>
    <t>18210606000000000000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</si>
  <si>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</si>
  <si>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>18210601030102000110</t>
  </si>
  <si>
    <t>Итого по 11 18210601030102000110</t>
  </si>
  <si>
    <t>18210601030101000110</t>
  </si>
  <si>
    <t>Итого по 11 18210601030101000110</t>
  </si>
  <si>
    <t>18210601030100000110</t>
  </si>
  <si>
    <t>Итого по 11 18210601030100000110</t>
  </si>
  <si>
    <t>Налог на имущество физических лиц</t>
  </si>
  <si>
    <t>18210601000000000000</t>
  </si>
  <si>
    <t>НАЛОГИ НА ИМУЩЕСТВО</t>
  </si>
  <si>
    <t>18210600000000000000</t>
  </si>
  <si>
    <t>Единый сельскохозяйственный налог</t>
  </si>
  <si>
    <t>Итого по 11 18210503010011000110</t>
  </si>
  <si>
    <t>18210503010010000110</t>
  </si>
  <si>
    <t>Итого по 11 18210503010010000110</t>
  </si>
  <si>
    <t>18210503010010000000</t>
  </si>
  <si>
    <t>Итого по 18210503010010000000</t>
  </si>
  <si>
    <t>18210503000000000000</t>
  </si>
  <si>
    <t>НАЛОГИ НА СОВОКУПНЫЙ ДОХОД</t>
  </si>
  <si>
    <t>18210500000000000000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</si>
  <si>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</si>
  <si>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18210102020010000110</t>
  </si>
  <si>
    <t>Итого по 11 18210102020010000110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</si>
  <si>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</si>
  <si>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18210102010011000110</t>
  </si>
  <si>
    <t>Итого по 11 18210102010011000110</t>
  </si>
  <si>
    <t>18210102010010000110</t>
  </si>
  <si>
    <t>Итого по 11 18210102010010000110</t>
  </si>
  <si>
    <t>18210102010010000000</t>
  </si>
  <si>
    <t>Итого по 18210102010010000000</t>
  </si>
  <si>
    <t>Налог на доходы физических лиц</t>
  </si>
  <si>
    <t>18210102000000000000</t>
  </si>
  <si>
    <t>НАЛОГИ НА ПРИБЫЛЬ, ДОХОДЫ</t>
  </si>
  <si>
    <t>18210100000000000000</t>
  </si>
  <si>
    <t>18210000000000000000</t>
  </si>
  <si>
    <t>Межрайонная ИФНС России №11 по Самарской области</t>
  </si>
  <si>
    <t>18200000000000000000</t>
  </si>
  <si>
    <t>Итого по 18200000000000000000</t>
  </si>
  <si>
    <t>Итого по 11 10010302260010000110</t>
  </si>
  <si>
    <t>Итого по 11 10010302250010000110</t>
  </si>
  <si>
    <t>Итого по 11 10010302240010000110</t>
  </si>
  <si>
    <t>Итого по 11 10010302230010000110</t>
  </si>
  <si>
    <t>10010302000000000000</t>
  </si>
  <si>
    <t>НАЛОГИ НА ТОВАРЫ (РАБОТЫ, УСЛУГИ), РЕАЛИЗУЕМЫЕ НА ТЕРРИТОРИИ РОССИЙСКОЙ ФЕДЕРАЦИИ</t>
  </si>
  <si>
    <t>10010300000000000000</t>
  </si>
  <si>
    <t>10010000000000000000</t>
  </si>
  <si>
    <t>Управление Федерального казначейства по Самарской области</t>
  </si>
  <si>
    <t>10000000000000000000</t>
  </si>
  <si>
    <t>Итого по 10000000000000000000</t>
  </si>
  <si>
    <t>тек.квартал</t>
  </si>
  <si>
    <t>к плану года</t>
  </si>
  <si>
    <t>Факт</t>
  </si>
  <si>
    <t>Роспись по текущий квартал</t>
  </si>
  <si>
    <t>Годовые назначения</t>
  </si>
  <si>
    <t>Квартал 4</t>
  </si>
  <si>
    <t>Декабрь</t>
  </si>
  <si>
    <t>Ноябрь</t>
  </si>
  <si>
    <t>Октябрь</t>
  </si>
  <si>
    <t>9 месяцев</t>
  </si>
  <si>
    <t>Квартал 3</t>
  </si>
  <si>
    <t>Сентябрь</t>
  </si>
  <si>
    <t>Август</t>
  </si>
  <si>
    <t>Июль</t>
  </si>
  <si>
    <t>Полугодие</t>
  </si>
  <si>
    <t>Квартал 2</t>
  </si>
  <si>
    <t>Июнь</t>
  </si>
  <si>
    <t>Май</t>
  </si>
  <si>
    <t>Апрель</t>
  </si>
  <si>
    <t>Квартал 1</t>
  </si>
  <si>
    <t>Март</t>
  </si>
  <si>
    <t>Февраль</t>
  </si>
  <si>
    <t>Январь</t>
  </si>
  <si>
    <t xml:space="preserve"> Мероприятие</t>
  </si>
  <si>
    <t>средств</t>
  </si>
  <si>
    <t>Наименование платежей</t>
  </si>
  <si>
    <t>Код</t>
  </si>
  <si>
    <t>% исполнения</t>
  </si>
  <si>
    <t>План</t>
  </si>
  <si>
    <t>Тип</t>
  </si>
  <si>
    <t>18210503020011000110</t>
  </si>
  <si>
    <t>Единый сельскохозяйственный налог (за налоговые периоды, истекшие до 1 января 2011 года)</t>
  </si>
  <si>
    <t>18210102030010000110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</si>
  <si>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</si>
  <si>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18210606033100000110</t>
  </si>
  <si>
    <t>Земельный налог с организаций, обладающих земельным участком, расположенным в границах сельских поселений</t>
  </si>
  <si>
    <t>18210606043100000110</t>
  </si>
  <si>
    <t>Земельный налог с физических лиц, обладающих земельным участком, расположенным в границах сельских поселений</t>
  </si>
  <si>
    <t>23011400000000000000</t>
  </si>
  <si>
    <t>22911406025100000430</t>
  </si>
  <si>
    <t>Доходы от продажи земельных участков, находящихся в собственности поселений (за исключением земельных участков муниципальных бюджетных и автономных учреждений)</t>
  </si>
  <si>
    <t>23011406025100000430</t>
  </si>
  <si>
    <t>ДОХОДЫ ОТ ИСПОЛЬЗОВАНИЯ ИМУЩЕСТВА, НАХОДЯЩЕГОСЯ В ГОСУДАРСТВЕННОЙ И МУНИЦИПАЛЬНОЙ СОБСТВЕННОСТИ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</si>
  <si>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</si>
  <si>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23011100000000000000</t>
  </si>
  <si>
    <t>23011105035100000120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</si>
  <si>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</si>
  <si>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</si>
  <si>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Акцизы по подакцизным товарам (продукции), производимым на территории Российской Федерации</t>
  </si>
  <si>
    <t>10010302231010000110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</si>
  <si>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</si>
  <si>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10010302241010000110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</si>
  <si>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</si>
  <si>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10010302251010000110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</si>
  <si>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</si>
  <si>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10010302261010000110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</si>
  <si>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</si>
  <si>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ПРОЧИЕ БЕЗВОЗМЕЗДНЫЕ ПОСТУПЛЕНИЯ</t>
  </si>
  <si>
    <t xml:space="preserve">
Прочие безвозмездные поступления в бюджеты сельских поселений</t>
  </si>
  <si>
    <t>23020705030100000150</t>
  </si>
  <si>
    <t>23020700000000000000</t>
  </si>
  <si>
    <t>23020245293100000150</t>
  </si>
  <si>
    <t>Межбюджетные трансферты, передаваемые бюджетам сельских поселений на приобретение автотранспорта</t>
  </si>
  <si>
    <t>23020240000000000150</t>
  </si>
  <si>
    <t>Иные межбюджетные трансферты</t>
  </si>
  <si>
    <t>Субсидии бюджетам сельских поселений на обеспечение комплексного развития сельских территорий</t>
  </si>
  <si>
    <t>23020225576100000150</t>
  </si>
  <si>
    <t>23020216001100000150</t>
  </si>
  <si>
    <t>23020705020100000150</t>
  </si>
  <si>
    <t xml:space="preserve"> Поступления от денежных пожертв. Физ.лиц в бюджеты сельских поселений</t>
  </si>
  <si>
    <t>23020229999100000150</t>
  </si>
  <si>
    <t>23020235118100000150</t>
  </si>
  <si>
    <t>23020240014100000150</t>
  </si>
  <si>
    <t>Отчет об исполнении бюджета сельского поселения Мокша муниципального района Большеглушицкий Самарской области за 1 квартал  2021 года</t>
  </si>
  <si>
    <t>1. Доходы  по кодам видов, подвидов,классификации операций сектора государственного управления, относящихся к доходам бюджета сельского поселения Мокша муниципального района Большеглушицкий Самарской области на 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</si>
</sst>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[Red]\-#,##0.00;0.00"/>
    <numFmt numFmtId="165" formatCode="000000000"/>
    <numFmt numFmtId="166" formatCode="00\.00\.00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Arial"/>
      <charset val="204"/>
    </font>
    <font>
      <b/>
      <sz val="8"/>
      <name val="Arial"/>
      <charset val="204"/>
    </font>
    <font>
      <b/>
      <sz val="10"/>
      <name val="Arial"/>
      <charset val="204"/>
    </font>
    <font>
      <u/>
      <sz val="8"/>
      <name val="Arial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7" fillId="0" borderId="0"/>
  </cellStyleXfs>
  <cellXfs count="185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Font="1" applyFill="1" applyAlignment="1" applyProtection="1">
      <protection hidden="1"/>
    </xf>
    <xf numFmtId="0" fontId="2" fillId="0" borderId="0" xfId="1" applyNumberFormat="1" applyFont="1" applyFill="1" applyAlignment="1" applyProtection="1">
      <protection hidden="1"/>
    </xf>
    <xf numFmtId="0" fontId="1" fillId="0" borderId="2" xfId="1" applyBorder="1" applyProtection="1">
      <protection hidden="1"/>
    </xf>
    <xf numFmtId="0" fontId="2" fillId="0" borderId="2" xfId="1" applyFont="1" applyFill="1" applyBorder="1" applyAlignment="1" applyProtection="1">
      <protection hidden="1"/>
    </xf>
    <xf numFmtId="10" fontId="3" fillId="0" borderId="3" xfId="1" applyNumberFormat="1" applyFont="1" applyFill="1" applyBorder="1" applyAlignment="1" applyProtection="1">
      <protection hidden="1"/>
    </xf>
    <xf numFmtId="40" fontId="3" fillId="0" borderId="5" xfId="1" applyNumberFormat="1" applyFont="1" applyFill="1" applyBorder="1" applyAlignment="1" applyProtection="1">
      <protection hidden="1"/>
    </xf>
    <xf numFmtId="0" fontId="1" fillId="0" borderId="8" xfId="1" applyNumberFormat="1" applyFont="1" applyFill="1" applyBorder="1" applyAlignment="1" applyProtection="1">
      <protection hidden="1"/>
    </xf>
    <xf numFmtId="0" fontId="2" fillId="0" borderId="9" xfId="1" applyNumberFormat="1" applyFont="1" applyFill="1" applyBorder="1" applyAlignment="1" applyProtection="1">
      <protection hidden="1"/>
    </xf>
    <xf numFmtId="164" fontId="2" fillId="0" borderId="8" xfId="1" applyNumberFormat="1" applyFont="1" applyFill="1" applyBorder="1" applyAlignment="1" applyProtection="1">
      <protection hidden="1"/>
    </xf>
    <xf numFmtId="164" fontId="2" fillId="0" borderId="0" xfId="1" applyNumberFormat="1" applyFont="1" applyFill="1" applyAlignment="1" applyProtection="1">
      <protection hidden="1"/>
    </xf>
    <xf numFmtId="164" fontId="2" fillId="0" borderId="10" xfId="1" applyNumberFormat="1" applyFont="1" applyFill="1" applyBorder="1" applyAlignment="1" applyProtection="1">
      <protection hidden="1"/>
    </xf>
    <xf numFmtId="164" fontId="2" fillId="0" borderId="14" xfId="1" applyNumberFormat="1" applyFont="1" applyFill="1" applyBorder="1" applyAlignment="1" applyProtection="1">
      <protection hidden="1"/>
    </xf>
    <xf numFmtId="0" fontId="2" fillId="0" borderId="9" xfId="1" applyNumberFormat="1" applyFont="1" applyFill="1" applyBorder="1" applyAlignment="1" applyProtection="1">
      <alignment horizontal="left"/>
      <protection hidden="1"/>
    </xf>
    <xf numFmtId="10" fontId="2" fillId="0" borderId="15" xfId="1" applyNumberFormat="1" applyFont="1" applyFill="1" applyBorder="1" applyAlignment="1" applyProtection="1">
      <alignment wrapText="1"/>
      <protection hidden="1"/>
    </xf>
    <xf numFmtId="0" fontId="1" fillId="0" borderId="8" xfId="1" applyNumberFormat="1" applyFont="1" applyFill="1" applyBorder="1" applyAlignment="1" applyProtection="1">
      <alignment horizontal="left"/>
      <protection hidden="1"/>
    </xf>
    <xf numFmtId="10" fontId="2" fillId="0" borderId="16" xfId="1" applyNumberFormat="1" applyFont="1" applyFill="1" applyBorder="1" applyAlignment="1" applyProtection="1">
      <alignment wrapText="1"/>
      <protection hidden="1"/>
    </xf>
    <xf numFmtId="10" fontId="2" fillId="0" borderId="17" xfId="1" applyNumberFormat="1" applyFont="1" applyFill="1" applyBorder="1" applyAlignment="1" applyProtection="1">
      <alignment wrapText="1"/>
      <protection hidden="1"/>
    </xf>
    <xf numFmtId="164" fontId="2" fillId="0" borderId="11" xfId="1" applyNumberFormat="1" applyFont="1" applyFill="1" applyBorder="1" applyAlignment="1" applyProtection="1">
      <alignment wrapText="1"/>
      <protection hidden="1"/>
    </xf>
    <xf numFmtId="164" fontId="2" fillId="0" borderId="18" xfId="1" applyNumberFormat="1" applyFont="1" applyFill="1" applyBorder="1" applyAlignment="1" applyProtection="1">
      <alignment wrapText="1"/>
      <protection hidden="1"/>
    </xf>
    <xf numFmtId="164" fontId="2" fillId="0" borderId="18" xfId="1" applyNumberFormat="1" applyFont="1" applyFill="1" applyBorder="1" applyAlignment="1" applyProtection="1">
      <alignment wrapText="1"/>
      <protection hidden="1"/>
    </xf>
    <xf numFmtId="0" fontId="2" fillId="0" borderId="17" xfId="1" applyNumberFormat="1" applyFont="1" applyFill="1" applyBorder="1" applyAlignment="1" applyProtection="1">
      <alignment horizontal="left" wrapText="1"/>
      <protection hidden="1"/>
    </xf>
    <xf numFmtId="0" fontId="2" fillId="0" borderId="19" xfId="1" applyNumberFormat="1" applyFont="1" applyFill="1" applyBorder="1" applyAlignment="1" applyProtection="1">
      <alignment horizontal="left" wrapText="1"/>
      <protection hidden="1"/>
    </xf>
    <xf numFmtId="10" fontId="2" fillId="0" borderId="21" xfId="1" applyNumberFormat="1" applyFont="1" applyFill="1" applyBorder="1" applyAlignment="1" applyProtection="1">
      <alignment wrapText="1"/>
      <protection hidden="1"/>
    </xf>
    <xf numFmtId="10" fontId="2" fillId="0" borderId="22" xfId="1" applyNumberFormat="1" applyFont="1" applyFill="1" applyBorder="1" applyAlignment="1" applyProtection="1">
      <alignment wrapText="1"/>
      <protection hidden="1"/>
    </xf>
    <xf numFmtId="164" fontId="2" fillId="0" borderId="22" xfId="1" applyNumberFormat="1" applyFont="1" applyFill="1" applyBorder="1" applyAlignment="1" applyProtection="1">
      <alignment wrapText="1"/>
      <protection hidden="1"/>
    </xf>
    <xf numFmtId="164" fontId="2" fillId="0" borderId="23" xfId="1" applyNumberFormat="1" applyFont="1" applyFill="1" applyBorder="1" applyAlignment="1" applyProtection="1">
      <alignment wrapText="1"/>
      <protection hidden="1"/>
    </xf>
    <xf numFmtId="164" fontId="2" fillId="0" borderId="24" xfId="1" applyNumberFormat="1" applyFont="1" applyFill="1" applyBorder="1" applyAlignment="1" applyProtection="1">
      <alignment wrapText="1"/>
      <protection hidden="1"/>
    </xf>
    <xf numFmtId="0" fontId="2" fillId="0" borderId="22" xfId="1" applyNumberFormat="1" applyFont="1" applyFill="1" applyBorder="1" applyAlignment="1" applyProtection="1">
      <alignment horizontal="left" wrapText="1"/>
      <protection hidden="1"/>
    </xf>
    <xf numFmtId="0" fontId="2" fillId="0" borderId="25" xfId="1" applyNumberFormat="1" applyFont="1" applyFill="1" applyBorder="1" applyAlignment="1" applyProtection="1">
      <alignment horizontal="left" wrapText="1"/>
      <protection hidden="1"/>
    </xf>
    <xf numFmtId="0" fontId="3" fillId="0" borderId="0" xfId="1" applyNumberFormat="1" applyFont="1" applyFill="1" applyAlignment="1" applyProtection="1">
      <alignment vertical="center" wrapText="1"/>
      <protection hidden="1"/>
    </xf>
    <xf numFmtId="0" fontId="3" fillId="0" borderId="27" xfId="1" applyNumberFormat="1" applyFont="1" applyFill="1" applyBorder="1" applyAlignment="1" applyProtection="1">
      <alignment horizontal="center" vertical="top" wrapText="1"/>
      <protection hidden="1"/>
    </xf>
    <xf numFmtId="0" fontId="3" fillId="0" borderId="28" xfId="1" applyNumberFormat="1" applyFont="1" applyFill="1" applyBorder="1" applyAlignment="1" applyProtection="1">
      <alignment horizontal="center" vertical="top" wrapText="1"/>
      <protection hidden="1"/>
    </xf>
    <xf numFmtId="0" fontId="3" fillId="0" borderId="29" xfId="1" applyNumberFormat="1" applyFont="1" applyFill="1" applyBorder="1" applyAlignment="1" applyProtection="1">
      <alignment horizontal="centerContinuous" vertical="center" wrapText="1"/>
      <protection hidden="1"/>
    </xf>
    <xf numFmtId="0" fontId="3" fillId="0" borderId="30" xfId="1" applyNumberFormat="1" applyFont="1" applyFill="1" applyBorder="1" applyAlignment="1" applyProtection="1">
      <alignment horizontal="centerContinuous" vertical="center"/>
      <protection hidden="1"/>
    </xf>
    <xf numFmtId="0" fontId="3" fillId="0" borderId="29" xfId="1" applyNumberFormat="1" applyFont="1" applyFill="1" applyBorder="1" applyAlignment="1" applyProtection="1">
      <alignment horizontal="centerContinuous" vertical="center"/>
      <protection hidden="1"/>
    </xf>
    <xf numFmtId="0" fontId="3" fillId="0" borderId="31" xfId="1" applyNumberFormat="1" applyFont="1" applyFill="1" applyBorder="1" applyAlignment="1" applyProtection="1">
      <alignment horizontal="center" vertical="top" wrapText="1"/>
      <protection hidden="1"/>
    </xf>
    <xf numFmtId="0" fontId="3" fillId="0" borderId="32" xfId="1" applyNumberFormat="1" applyFont="1" applyFill="1" applyBorder="1" applyAlignment="1" applyProtection="1">
      <alignment horizontal="center" vertical="top" wrapText="1"/>
      <protection hidden="1"/>
    </xf>
    <xf numFmtId="0" fontId="3" fillId="0" borderId="33" xfId="1" applyNumberFormat="1" applyFont="1" applyFill="1" applyBorder="1" applyAlignment="1" applyProtection="1">
      <alignment horizontal="center" vertical="top" wrapText="1"/>
      <protection hidden="1"/>
    </xf>
    <xf numFmtId="0" fontId="3" fillId="0" borderId="0" xfId="1" applyNumberFormat="1" applyFont="1" applyFill="1" applyAlignment="1" applyProtection="1">
      <alignment horizontal="center" vertical="top" wrapText="1"/>
      <protection hidden="1"/>
    </xf>
    <xf numFmtId="0" fontId="3" fillId="0" borderId="34" xfId="1" applyNumberFormat="1" applyFont="1" applyFill="1" applyBorder="1" applyAlignment="1" applyProtection="1">
      <alignment horizontal="center" vertical="top" wrapText="1"/>
      <protection hidden="1"/>
    </xf>
    <xf numFmtId="0" fontId="3" fillId="0" borderId="14" xfId="1" applyNumberFormat="1" applyFont="1" applyFill="1" applyBorder="1" applyAlignment="1" applyProtection="1">
      <alignment horizontal="center" vertical="top" wrapText="1"/>
      <protection hidden="1"/>
    </xf>
    <xf numFmtId="0" fontId="3" fillId="0" borderId="31" xfId="1" applyNumberFormat="1" applyFont="1" applyFill="1" applyBorder="1" applyAlignment="1" applyProtection="1">
      <alignment vertical="center" wrapText="1"/>
      <protection hidden="1"/>
    </xf>
    <xf numFmtId="0" fontId="3" fillId="0" borderId="35" xfId="1" applyNumberFormat="1" applyFont="1" applyFill="1" applyBorder="1" applyAlignment="1" applyProtection="1">
      <alignment vertical="center" wrapText="1"/>
      <protection hidden="1"/>
    </xf>
    <xf numFmtId="0" fontId="3" fillId="0" borderId="29" xfId="1" applyNumberFormat="1" applyFont="1" applyFill="1" applyBorder="1" applyAlignment="1" applyProtection="1">
      <alignment horizontal="centerContinuous" wrapText="1"/>
      <protection hidden="1"/>
    </xf>
    <xf numFmtId="0" fontId="3" fillId="0" borderId="29" xfId="1" applyNumberFormat="1" applyFont="1" applyFill="1" applyBorder="1" applyAlignment="1" applyProtection="1">
      <alignment horizontal="centerContinuous"/>
      <protection hidden="1"/>
    </xf>
    <xf numFmtId="0" fontId="3" fillId="0" borderId="36" xfId="1" applyNumberFormat="1" applyFont="1" applyFill="1" applyBorder="1" applyAlignment="1" applyProtection="1">
      <alignment horizontal="center" wrapText="1"/>
      <protection hidden="1"/>
    </xf>
    <xf numFmtId="0" fontId="3" fillId="0" borderId="2" xfId="1" applyNumberFormat="1" applyFont="1" applyFill="1" applyBorder="1" applyAlignment="1" applyProtection="1">
      <alignment horizontal="center" wrapText="1"/>
      <protection hidden="1"/>
    </xf>
    <xf numFmtId="0" fontId="3" fillId="0" borderId="37" xfId="1" applyNumberFormat="1" applyFont="1" applyFill="1" applyBorder="1" applyAlignment="1" applyProtection="1">
      <alignment horizontal="center" wrapText="1"/>
      <protection hidden="1"/>
    </xf>
    <xf numFmtId="0" fontId="1" fillId="0" borderId="38" xfId="1" applyBorder="1" applyProtection="1">
      <protection hidden="1"/>
    </xf>
    <xf numFmtId="0" fontId="1" fillId="0" borderId="0" xfId="1" applyBorder="1" applyProtection="1">
      <protection hidden="1"/>
    </xf>
    <xf numFmtId="0" fontId="2" fillId="0" borderId="38" xfId="1" applyFont="1" applyFill="1" applyBorder="1" applyAlignment="1" applyProtection="1">
      <protection hidden="1"/>
    </xf>
    <xf numFmtId="0" fontId="2" fillId="0" borderId="38" xfId="1" applyNumberFormat="1" applyFont="1" applyFill="1" applyBorder="1" applyAlignment="1" applyProtection="1">
      <alignment horizontal="right"/>
      <protection hidden="1"/>
    </xf>
    <xf numFmtId="0" fontId="1" fillId="0" borderId="0" xfId="1" applyNumberFormat="1" applyFont="1" applyFill="1" applyAlignment="1" applyProtection="1">
      <alignment horizontal="centerContinuous"/>
      <protection hidden="1"/>
    </xf>
    <xf numFmtId="0" fontId="2" fillId="0" borderId="0" xfId="1" applyNumberFormat="1" applyFont="1" applyFill="1" applyAlignment="1" applyProtection="1">
      <alignment horizontal="centerContinuous"/>
      <protection hidden="1"/>
    </xf>
    <xf numFmtId="0" fontId="4" fillId="0" borderId="0" xfId="1" applyNumberFormat="1" applyFont="1" applyFill="1" applyAlignment="1" applyProtection="1">
      <alignment horizontal="centerContinuous"/>
      <protection hidden="1"/>
    </xf>
    <xf numFmtId="0" fontId="2" fillId="0" borderId="0" xfId="1" applyNumberFormat="1" applyFont="1" applyFill="1" applyAlignment="1" applyProtection="1">
      <alignment horizontal="right"/>
      <protection hidden="1"/>
    </xf>
    <xf numFmtId="0" fontId="5" fillId="0" borderId="0" xfId="1" applyNumberFormat="1" applyFont="1" applyFill="1" applyAlignment="1" applyProtection="1">
      <protection hidden="1"/>
    </xf>
    <xf numFmtId="0" fontId="3" fillId="0" borderId="30" xfId="1" applyNumberFormat="1" applyFont="1" applyFill="1" applyBorder="1" applyAlignment="1" applyProtection="1">
      <alignment vertical="center" wrapText="1"/>
      <protection hidden="1"/>
    </xf>
    <xf numFmtId="0" fontId="3" fillId="0" borderId="39" xfId="1" applyNumberFormat="1" applyFont="1" applyFill="1" applyBorder="1" applyAlignment="1" applyProtection="1">
      <alignment horizontal="center" vertical="top" wrapText="1"/>
      <protection hidden="1"/>
    </xf>
    <xf numFmtId="166" fontId="2" fillId="0" borderId="20" xfId="1" applyNumberFormat="1" applyFont="1" applyFill="1" applyBorder="1" applyAlignment="1" applyProtection="1">
      <alignment horizontal="left" wrapText="1"/>
      <protection hidden="1"/>
    </xf>
    <xf numFmtId="166" fontId="2" fillId="0" borderId="19" xfId="1" applyNumberFormat="1" applyFont="1" applyFill="1" applyBorder="1" applyAlignment="1" applyProtection="1">
      <alignment horizontal="left" wrapText="1"/>
      <protection hidden="1"/>
    </xf>
    <xf numFmtId="49" fontId="6" fillId="0" borderId="19" xfId="1" applyNumberFormat="1" applyFont="1" applyFill="1" applyBorder="1" applyAlignment="1" applyProtection="1">
      <alignment horizontal="left" wrapText="1"/>
      <protection hidden="1"/>
    </xf>
    <xf numFmtId="0" fontId="6" fillId="0" borderId="17" xfId="1" applyNumberFormat="1" applyFont="1" applyFill="1" applyBorder="1" applyAlignment="1" applyProtection="1">
      <alignment horizontal="left" wrapText="1"/>
      <protection hidden="1"/>
    </xf>
    <xf numFmtId="0" fontId="6" fillId="0" borderId="19" xfId="1" applyNumberFormat="1" applyFont="1" applyFill="1" applyBorder="1" applyAlignment="1" applyProtection="1">
      <alignment horizontal="left" wrapText="1"/>
      <protection hidden="1"/>
    </xf>
    <xf numFmtId="166" fontId="2" fillId="0" borderId="20" xfId="1" applyNumberFormat="1" applyFont="1" applyFill="1" applyBorder="1" applyAlignment="1" applyProtection="1">
      <alignment horizontal="left" wrapText="1"/>
      <protection hidden="1"/>
    </xf>
    <xf numFmtId="166" fontId="2" fillId="0" borderId="19" xfId="1" applyNumberFormat="1" applyFont="1" applyFill="1" applyBorder="1" applyAlignment="1" applyProtection="1">
      <alignment horizontal="left" wrapText="1"/>
      <protection hidden="1"/>
    </xf>
    <xf numFmtId="164" fontId="2" fillId="0" borderId="18" xfId="1" applyNumberFormat="1" applyFont="1" applyFill="1" applyBorder="1" applyAlignment="1" applyProtection="1">
      <alignment wrapText="1"/>
      <protection hidden="1"/>
    </xf>
    <xf numFmtId="49" fontId="6" fillId="0" borderId="17" xfId="1" applyNumberFormat="1" applyFont="1" applyFill="1" applyBorder="1" applyAlignment="1" applyProtection="1">
      <alignment horizontal="left" wrapText="1"/>
      <protection hidden="1"/>
    </xf>
    <xf numFmtId="49" fontId="6" fillId="0" borderId="18" xfId="1" applyNumberFormat="1" applyFont="1" applyFill="1" applyBorder="1" applyAlignment="1" applyProtection="1">
      <alignment horizontal="left" wrapText="1"/>
      <protection hidden="1"/>
    </xf>
    <xf numFmtId="49" fontId="6" fillId="0" borderId="17" xfId="1" applyNumberFormat="1" applyFont="1" applyFill="1" applyBorder="1" applyAlignment="1" applyProtection="1">
      <alignment wrapText="1"/>
      <protection hidden="1"/>
    </xf>
    <xf numFmtId="49" fontId="6" fillId="0" borderId="18" xfId="1" applyNumberFormat="1" applyFont="1" applyFill="1" applyBorder="1" applyAlignment="1" applyProtection="1">
      <alignment wrapText="1"/>
      <protection hidden="1"/>
    </xf>
    <xf numFmtId="10" fontId="3" fillId="0" borderId="7" xfId="1" applyNumberFormat="1" applyFont="1" applyFill="1" applyBorder="1" applyAlignment="1" applyProtection="1">
      <protection hidden="1"/>
    </xf>
    <xf numFmtId="164" fontId="2" fillId="0" borderId="6" xfId="1" applyNumberFormat="1" applyFont="1" applyFill="1" applyBorder="1" applyAlignment="1" applyProtection="1">
      <alignment wrapText="1"/>
      <protection hidden="1"/>
    </xf>
    <xf numFmtId="164" fontId="2" fillId="0" borderId="5" xfId="1" applyNumberFormat="1" applyFont="1" applyFill="1" applyBorder="1" applyAlignment="1" applyProtection="1">
      <alignment wrapText="1"/>
      <protection hidden="1"/>
    </xf>
    <xf numFmtId="166" fontId="2" fillId="0" borderId="20" xfId="1" applyNumberFormat="1" applyFont="1" applyFill="1" applyBorder="1" applyAlignment="1" applyProtection="1">
      <alignment horizontal="left" wrapText="1"/>
      <protection hidden="1"/>
    </xf>
    <xf numFmtId="166" fontId="2" fillId="0" borderId="19" xfId="1" applyNumberFormat="1" applyFont="1" applyFill="1" applyBorder="1" applyAlignment="1" applyProtection="1">
      <alignment horizontal="left" wrapText="1"/>
      <protection hidden="1"/>
    </xf>
    <xf numFmtId="164" fontId="2" fillId="0" borderId="18" xfId="1" applyNumberFormat="1" applyFont="1" applyFill="1" applyBorder="1" applyAlignment="1" applyProtection="1">
      <alignment wrapText="1"/>
      <protection hidden="1"/>
    </xf>
    <xf numFmtId="164" fontId="2" fillId="0" borderId="17" xfId="1" applyNumberFormat="1" applyFont="1" applyFill="1" applyBorder="1" applyAlignment="1" applyProtection="1">
      <alignment wrapText="1"/>
      <protection hidden="1"/>
    </xf>
    <xf numFmtId="164" fontId="2" fillId="0" borderId="24" xfId="1" applyNumberFormat="1" applyFont="1" applyFill="1" applyBorder="1" applyAlignment="1" applyProtection="1">
      <alignment wrapText="1"/>
      <protection hidden="1"/>
    </xf>
    <xf numFmtId="164" fontId="2" fillId="0" borderId="22" xfId="1" applyNumberFormat="1" applyFont="1" applyFill="1" applyBorder="1" applyAlignment="1" applyProtection="1">
      <alignment wrapText="1"/>
      <protection hidden="1"/>
    </xf>
    <xf numFmtId="166" fontId="2" fillId="0" borderId="18" xfId="1" applyNumberFormat="1" applyFont="1" applyFill="1" applyBorder="1" applyAlignment="1" applyProtection="1">
      <alignment horizontal="left" wrapText="1"/>
      <protection hidden="1"/>
    </xf>
    <xf numFmtId="166" fontId="2" fillId="0" borderId="17" xfId="1" applyNumberFormat="1" applyFont="1" applyFill="1" applyBorder="1" applyAlignment="1" applyProtection="1">
      <alignment horizontal="left" wrapText="1"/>
      <protection hidden="1"/>
    </xf>
    <xf numFmtId="164" fontId="2" fillId="0" borderId="18" xfId="1" applyNumberFormat="1" applyFont="1" applyFill="1" applyBorder="1" applyAlignment="1" applyProtection="1">
      <alignment wrapText="1"/>
      <protection hidden="1"/>
    </xf>
    <xf numFmtId="164" fontId="2" fillId="0" borderId="17" xfId="1" applyNumberFormat="1" applyFont="1" applyFill="1" applyBorder="1" applyAlignment="1" applyProtection="1">
      <alignment wrapText="1"/>
      <protection hidden="1"/>
    </xf>
    <xf numFmtId="164" fontId="6" fillId="0" borderId="18" xfId="1" applyNumberFormat="1" applyFont="1" applyFill="1" applyBorder="1" applyAlignment="1" applyProtection="1">
      <alignment wrapText="1"/>
      <protection hidden="1"/>
    </xf>
    <xf numFmtId="49" fontId="2" fillId="0" borderId="19" xfId="1" applyNumberFormat="1" applyFont="1" applyFill="1" applyBorder="1" applyAlignment="1" applyProtection="1">
      <alignment horizontal="left" wrapText="1"/>
      <protection hidden="1"/>
    </xf>
    <xf numFmtId="10" fontId="2" fillId="0" borderId="11" xfId="1" applyNumberFormat="1" applyFont="1" applyFill="1" applyBorder="1" applyAlignment="1" applyProtection="1">
      <alignment wrapText="1"/>
      <protection hidden="1"/>
    </xf>
    <xf numFmtId="164" fontId="2" fillId="0" borderId="40" xfId="1" applyNumberFormat="1" applyFont="1" applyFill="1" applyBorder="1" applyAlignment="1" applyProtection="1">
      <alignment wrapText="1"/>
      <protection hidden="1"/>
    </xf>
    <xf numFmtId="10" fontId="2" fillId="0" borderId="7" xfId="1" applyNumberFormat="1" applyFont="1" applyFill="1" applyBorder="1" applyAlignment="1" applyProtection="1">
      <alignment wrapText="1"/>
      <protection hidden="1"/>
    </xf>
    <xf numFmtId="0" fontId="2" fillId="0" borderId="41" xfId="1" applyNumberFormat="1" applyFont="1" applyFill="1" applyBorder="1" applyAlignment="1" applyProtection="1">
      <alignment horizontal="left" wrapText="1"/>
      <protection hidden="1"/>
    </xf>
    <xf numFmtId="0" fontId="2" fillId="0" borderId="42" xfId="1" applyNumberFormat="1" applyFont="1" applyFill="1" applyBorder="1" applyAlignment="1" applyProtection="1">
      <alignment horizontal="left" wrapText="1"/>
      <protection hidden="1"/>
    </xf>
    <xf numFmtId="164" fontId="2" fillId="0" borderId="42" xfId="1" applyNumberFormat="1" applyFont="1" applyFill="1" applyBorder="1" applyAlignment="1" applyProtection="1">
      <alignment wrapText="1"/>
      <protection hidden="1"/>
    </xf>
    <xf numFmtId="164" fontId="2" fillId="0" borderId="43" xfId="1" applyNumberFormat="1" applyFont="1" applyFill="1" applyBorder="1" applyAlignment="1" applyProtection="1">
      <alignment wrapText="1"/>
      <protection hidden="1"/>
    </xf>
    <xf numFmtId="164" fontId="2" fillId="0" borderId="1" xfId="1" applyNumberFormat="1" applyFont="1" applyFill="1" applyBorder="1" applyAlignment="1" applyProtection="1">
      <alignment wrapText="1"/>
      <protection hidden="1"/>
    </xf>
    <xf numFmtId="164" fontId="2" fillId="0" borderId="21" xfId="1" applyNumberFormat="1" applyFont="1" applyFill="1" applyBorder="1" applyAlignment="1" applyProtection="1">
      <alignment wrapText="1"/>
      <protection hidden="1"/>
    </xf>
    <xf numFmtId="164" fontId="2" fillId="0" borderId="16" xfId="1" applyNumberFormat="1" applyFont="1" applyFill="1" applyBorder="1" applyAlignment="1" applyProtection="1">
      <alignment wrapText="1"/>
      <protection hidden="1"/>
    </xf>
    <xf numFmtId="164" fontId="2" fillId="0" borderId="15" xfId="1" applyNumberFormat="1" applyFont="1" applyFill="1" applyBorder="1" applyAlignment="1" applyProtection="1">
      <alignment wrapText="1"/>
      <protection hidden="1"/>
    </xf>
    <xf numFmtId="164" fontId="2" fillId="0" borderId="45" xfId="1" applyNumberFormat="1" applyFont="1" applyFill="1" applyBorder="1" applyAlignment="1" applyProtection="1">
      <protection hidden="1"/>
    </xf>
    <xf numFmtId="164" fontId="2" fillId="0" borderId="10" xfId="1" applyNumberFormat="1" applyFont="1" applyFill="1" applyBorder="1" applyAlignment="1" applyProtection="1">
      <alignment wrapText="1"/>
      <protection hidden="1"/>
    </xf>
    <xf numFmtId="164" fontId="2" fillId="0" borderId="13" xfId="1" applyNumberFormat="1" applyFont="1" applyFill="1" applyBorder="1" applyAlignment="1" applyProtection="1">
      <alignment wrapText="1"/>
      <protection hidden="1"/>
    </xf>
    <xf numFmtId="164" fontId="2" fillId="0" borderId="18" xfId="1" applyNumberFormat="1" applyFont="1" applyFill="1" applyBorder="1" applyAlignment="1" applyProtection="1">
      <alignment wrapText="1"/>
      <protection hidden="1"/>
    </xf>
    <xf numFmtId="164" fontId="2" fillId="0" borderId="18" xfId="1" applyNumberFormat="1" applyFont="1" applyFill="1" applyBorder="1" applyAlignment="1" applyProtection="1">
      <alignment wrapText="1"/>
      <protection hidden="1"/>
    </xf>
    <xf numFmtId="0" fontId="2" fillId="0" borderId="17" xfId="3" applyNumberFormat="1" applyFont="1" applyFill="1" applyBorder="1" applyAlignment="1" applyProtection="1">
      <alignment horizontal="left" wrapText="1"/>
      <protection hidden="1"/>
    </xf>
    <xf numFmtId="0" fontId="2" fillId="0" borderId="19" xfId="3" applyNumberFormat="1" applyFont="1" applyFill="1" applyBorder="1" applyAlignment="1" applyProtection="1">
      <alignment horizontal="left" wrapText="1"/>
      <protection hidden="1"/>
    </xf>
    <xf numFmtId="49" fontId="6" fillId="0" borderId="44" xfId="4" applyNumberFormat="1" applyFont="1" applyFill="1" applyBorder="1" applyAlignment="1" applyProtection="1">
      <alignment horizontal="left" wrapText="1"/>
      <protection hidden="1"/>
    </xf>
    <xf numFmtId="49" fontId="6" fillId="0" borderId="4" xfId="4" applyNumberFormat="1" applyFont="1" applyFill="1" applyBorder="1" applyAlignment="1" applyProtection="1">
      <alignment horizontal="left" wrapText="1"/>
      <protection hidden="1"/>
    </xf>
    <xf numFmtId="0" fontId="6" fillId="0" borderId="5" xfId="4" applyNumberFormat="1" applyFont="1" applyFill="1" applyBorder="1" applyAlignment="1" applyProtection="1">
      <alignment horizontal="left" wrapText="1"/>
      <protection hidden="1"/>
    </xf>
    <xf numFmtId="0" fontId="6" fillId="0" borderId="10" xfId="4" applyNumberFormat="1" applyFont="1" applyFill="1" applyBorder="1" applyAlignment="1" applyProtection="1">
      <alignment horizontal="left" wrapText="1"/>
      <protection hidden="1"/>
    </xf>
    <xf numFmtId="49" fontId="6" fillId="0" borderId="19" xfId="2" applyNumberFormat="1" applyFont="1" applyFill="1" applyBorder="1" applyAlignment="1" applyProtection="1">
      <alignment horizontal="left" wrapText="1"/>
      <protection hidden="1"/>
    </xf>
    <xf numFmtId="0" fontId="2" fillId="0" borderId="17" xfId="2" applyNumberFormat="1" applyFont="1" applyFill="1" applyBorder="1" applyAlignment="1" applyProtection="1">
      <alignment horizontal="left" wrapText="1"/>
      <protection hidden="1"/>
    </xf>
    <xf numFmtId="164" fontId="6" fillId="0" borderId="17" xfId="1" applyNumberFormat="1" applyFont="1" applyFill="1" applyBorder="1" applyAlignment="1" applyProtection="1">
      <alignment wrapText="1"/>
      <protection hidden="1"/>
    </xf>
    <xf numFmtId="164" fontId="6" fillId="0" borderId="11" xfId="1" applyNumberFormat="1" applyFont="1" applyFill="1" applyBorder="1" applyAlignment="1" applyProtection="1">
      <alignment wrapText="1"/>
      <protection hidden="1"/>
    </xf>
    <xf numFmtId="164" fontId="6" fillId="0" borderId="16" xfId="1" applyNumberFormat="1" applyFont="1" applyFill="1" applyBorder="1" applyAlignment="1" applyProtection="1">
      <alignment wrapText="1"/>
      <protection hidden="1"/>
    </xf>
    <xf numFmtId="166" fontId="2" fillId="0" borderId="20" xfId="1" applyNumberFormat="1" applyFont="1" applyFill="1" applyBorder="1" applyAlignment="1" applyProtection="1">
      <alignment horizontal="left" wrapText="1"/>
      <protection hidden="1"/>
    </xf>
    <xf numFmtId="166" fontId="2" fillId="0" borderId="19" xfId="1" applyNumberFormat="1" applyFont="1" applyFill="1" applyBorder="1" applyAlignment="1" applyProtection="1">
      <alignment horizontal="left" wrapText="1"/>
      <protection hidden="1"/>
    </xf>
    <xf numFmtId="166" fontId="2" fillId="0" borderId="18" xfId="1" applyNumberFormat="1" applyFont="1" applyFill="1" applyBorder="1" applyAlignment="1" applyProtection="1">
      <alignment horizontal="left" wrapText="1"/>
      <protection hidden="1"/>
    </xf>
    <xf numFmtId="166" fontId="2" fillId="0" borderId="17" xfId="1" applyNumberFormat="1" applyFont="1" applyFill="1" applyBorder="1" applyAlignment="1" applyProtection="1">
      <alignment horizontal="left" wrapText="1"/>
      <protection hidden="1"/>
    </xf>
    <xf numFmtId="164" fontId="2" fillId="0" borderId="18" xfId="1" applyNumberFormat="1" applyFont="1" applyFill="1" applyBorder="1" applyAlignment="1" applyProtection="1">
      <alignment wrapText="1"/>
      <protection hidden="1"/>
    </xf>
    <xf numFmtId="164" fontId="2" fillId="0" borderId="17" xfId="1" applyNumberFormat="1" applyFont="1" applyFill="1" applyBorder="1" applyAlignment="1" applyProtection="1">
      <alignment wrapText="1"/>
      <protection hidden="1"/>
    </xf>
    <xf numFmtId="49" fontId="6" fillId="0" borderId="44" xfId="2" applyNumberFormat="1" applyFont="1" applyFill="1" applyBorder="1" applyAlignment="1" applyProtection="1">
      <alignment horizontal="left" wrapText="1"/>
      <protection hidden="1"/>
    </xf>
    <xf numFmtId="0" fontId="2" fillId="0" borderId="10" xfId="2" applyNumberFormat="1" applyFont="1" applyFill="1" applyBorder="1" applyAlignment="1" applyProtection="1">
      <alignment horizontal="left" wrapText="1"/>
      <protection hidden="1"/>
    </xf>
    <xf numFmtId="166" fontId="6" fillId="0" borderId="13" xfId="1" applyNumberFormat="1" applyFont="1" applyFill="1" applyBorder="1" applyAlignment="1" applyProtection="1">
      <alignment horizontal="left" wrapText="1"/>
      <protection hidden="1"/>
    </xf>
    <xf numFmtId="166" fontId="6" fillId="0" borderId="10" xfId="1" applyNumberFormat="1" applyFont="1" applyFill="1" applyBorder="1" applyAlignment="1" applyProtection="1">
      <alignment horizontal="left" wrapText="1"/>
      <protection hidden="1"/>
    </xf>
    <xf numFmtId="164" fontId="6" fillId="0" borderId="10" xfId="1" applyNumberFormat="1" applyFont="1" applyFill="1" applyBorder="1" applyAlignment="1" applyProtection="1">
      <alignment wrapText="1"/>
      <protection hidden="1"/>
    </xf>
    <xf numFmtId="164" fontId="6" fillId="0" borderId="13" xfId="1" applyNumberFormat="1" applyFont="1" applyFill="1" applyBorder="1" applyAlignment="1" applyProtection="1">
      <alignment wrapText="1"/>
      <protection hidden="1"/>
    </xf>
    <xf numFmtId="164" fontId="6" fillId="0" borderId="12" xfId="1" applyNumberFormat="1" applyFont="1" applyFill="1" applyBorder="1" applyAlignment="1" applyProtection="1">
      <alignment wrapText="1"/>
      <protection hidden="1"/>
    </xf>
    <xf numFmtId="164" fontId="2" fillId="0" borderId="9" xfId="1" applyNumberFormat="1" applyFont="1" applyFill="1" applyBorder="1" applyAlignment="1" applyProtection="1">
      <protection hidden="1"/>
    </xf>
    <xf numFmtId="164" fontId="2" fillId="0" borderId="33" xfId="1" applyNumberFormat="1" applyFont="1" applyFill="1" applyBorder="1" applyAlignment="1" applyProtection="1">
      <protection hidden="1"/>
    </xf>
    <xf numFmtId="165" fontId="2" fillId="0" borderId="0" xfId="1" applyNumberFormat="1" applyFont="1" applyFill="1" applyBorder="1" applyAlignment="1" applyProtection="1">
      <alignment wrapText="1"/>
      <protection hidden="1"/>
    </xf>
    <xf numFmtId="164" fontId="2" fillId="0" borderId="0" xfId="1" applyNumberFormat="1" applyFont="1" applyFill="1" applyBorder="1" applyAlignment="1" applyProtection="1">
      <protection hidden="1"/>
    </xf>
    <xf numFmtId="164" fontId="2" fillId="0" borderId="1" xfId="1" applyNumberFormat="1" applyFont="1" applyFill="1" applyBorder="1" applyAlignment="1" applyProtection="1">
      <protection hidden="1"/>
    </xf>
    <xf numFmtId="40" fontId="3" fillId="0" borderId="46" xfId="1" applyNumberFormat="1" applyFont="1" applyFill="1" applyBorder="1" applyAlignment="1" applyProtection="1">
      <protection hidden="1"/>
    </xf>
    <xf numFmtId="40" fontId="3" fillId="0" borderId="47" xfId="1" applyNumberFormat="1" applyFont="1" applyFill="1" applyBorder="1" applyAlignment="1" applyProtection="1">
      <protection hidden="1"/>
    </xf>
    <xf numFmtId="40" fontId="3" fillId="0" borderId="48" xfId="1" applyNumberFormat="1" applyFont="1" applyFill="1" applyBorder="1" applyAlignment="1" applyProtection="1">
      <protection hidden="1"/>
    </xf>
    <xf numFmtId="40" fontId="3" fillId="0" borderId="49" xfId="1" applyNumberFormat="1" applyFont="1" applyFill="1" applyBorder="1" applyAlignment="1" applyProtection="1">
      <protection hidden="1"/>
    </xf>
    <xf numFmtId="40" fontId="3" fillId="0" borderId="50" xfId="1" applyNumberFormat="1" applyFont="1" applyFill="1" applyBorder="1" applyAlignment="1" applyProtection="1">
      <protection hidden="1"/>
    </xf>
    <xf numFmtId="40" fontId="3" fillId="0" borderId="51" xfId="1" applyNumberFormat="1" applyFont="1" applyFill="1" applyBorder="1" applyAlignment="1" applyProtection="1">
      <protection hidden="1"/>
    </xf>
    <xf numFmtId="166" fontId="2" fillId="0" borderId="20" xfId="1" applyNumberFormat="1" applyFont="1" applyFill="1" applyBorder="1" applyAlignment="1" applyProtection="1">
      <alignment horizontal="left" wrapText="1"/>
      <protection hidden="1"/>
    </xf>
    <xf numFmtId="166" fontId="2" fillId="0" borderId="19" xfId="1" applyNumberFormat="1" applyFont="1" applyFill="1" applyBorder="1" applyAlignment="1" applyProtection="1">
      <alignment horizontal="left" wrapText="1"/>
      <protection hidden="1"/>
    </xf>
    <xf numFmtId="166" fontId="2" fillId="0" borderId="13" xfId="1" applyNumberFormat="1" applyFont="1" applyFill="1" applyBorder="1" applyAlignment="1" applyProtection="1">
      <alignment horizontal="left" wrapText="1"/>
      <protection hidden="1"/>
    </xf>
    <xf numFmtId="166" fontId="2" fillId="0" borderId="10" xfId="1" applyNumberFormat="1" applyFont="1" applyFill="1" applyBorder="1" applyAlignment="1" applyProtection="1">
      <alignment horizontal="left" wrapText="1"/>
      <protection hidden="1"/>
    </xf>
    <xf numFmtId="164" fontId="2" fillId="0" borderId="13" xfId="1" applyNumberFormat="1" applyFont="1" applyFill="1" applyBorder="1" applyAlignment="1" applyProtection="1">
      <alignment wrapText="1"/>
      <protection hidden="1"/>
    </xf>
    <xf numFmtId="164" fontId="2" fillId="0" borderId="10" xfId="1" applyNumberFormat="1" applyFont="1" applyFill="1" applyBorder="1" applyAlignment="1" applyProtection="1">
      <alignment wrapText="1"/>
      <protection hidden="1"/>
    </xf>
    <xf numFmtId="164" fontId="2" fillId="0" borderId="18" xfId="1" applyNumberFormat="1" applyFont="1" applyFill="1" applyBorder="1" applyAlignment="1" applyProtection="1">
      <alignment wrapText="1"/>
      <protection hidden="1"/>
    </xf>
    <xf numFmtId="0" fontId="2" fillId="0" borderId="17" xfId="1" applyNumberFormat="1" applyFont="1" applyFill="1" applyBorder="1" applyAlignment="1" applyProtection="1">
      <alignment horizontal="left" wrapText="1"/>
      <protection hidden="1"/>
    </xf>
    <xf numFmtId="49" fontId="6" fillId="0" borderId="9" xfId="4" applyNumberFormat="1" applyFont="1" applyFill="1" applyBorder="1" applyAlignment="1" applyProtection="1">
      <alignment horizontal="left" wrapText="1"/>
      <protection hidden="1"/>
    </xf>
    <xf numFmtId="0" fontId="6" fillId="0" borderId="14" xfId="4" applyNumberFormat="1" applyFont="1" applyFill="1" applyBorder="1" applyAlignment="1" applyProtection="1">
      <alignment horizontal="left" wrapText="1"/>
      <protection hidden="1"/>
    </xf>
    <xf numFmtId="0" fontId="8" fillId="0" borderId="0" xfId="1" applyNumberFormat="1" applyFont="1" applyFill="1" applyAlignment="1" applyProtection="1">
      <alignment horizontal="center" wrapText="1"/>
      <protection hidden="1"/>
    </xf>
    <xf numFmtId="0" fontId="3" fillId="0" borderId="30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39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1" applyNumberFormat="1" applyFont="1" applyFill="1" applyAlignment="1" applyProtection="1">
      <alignment horizontal="center"/>
      <protection hidden="1"/>
    </xf>
    <xf numFmtId="0" fontId="2" fillId="0" borderId="1" xfId="1" applyNumberFormat="1" applyFont="1" applyFill="1" applyBorder="1" applyAlignment="1" applyProtection="1">
      <alignment horizontal="center"/>
      <protection hidden="1"/>
    </xf>
    <xf numFmtId="166" fontId="2" fillId="0" borderId="26" xfId="1" applyNumberFormat="1" applyFont="1" applyFill="1" applyBorder="1" applyAlignment="1" applyProtection="1">
      <alignment horizontal="left" wrapText="1"/>
      <protection hidden="1"/>
    </xf>
    <xf numFmtId="166" fontId="2" fillId="0" borderId="25" xfId="1" applyNumberFormat="1" applyFont="1" applyFill="1" applyBorder="1" applyAlignment="1" applyProtection="1">
      <alignment horizontal="left" wrapText="1"/>
      <protection hidden="1"/>
    </xf>
    <xf numFmtId="166" fontId="2" fillId="0" borderId="24" xfId="1" applyNumberFormat="1" applyFont="1" applyFill="1" applyBorder="1" applyAlignment="1" applyProtection="1">
      <alignment horizontal="left" wrapText="1"/>
      <protection hidden="1"/>
    </xf>
    <xf numFmtId="166" fontId="2" fillId="0" borderId="22" xfId="1" applyNumberFormat="1" applyFont="1" applyFill="1" applyBorder="1" applyAlignment="1" applyProtection="1">
      <alignment horizontal="left" wrapText="1"/>
      <protection hidden="1"/>
    </xf>
    <xf numFmtId="164" fontId="2" fillId="0" borderId="24" xfId="1" applyNumberFormat="1" applyFont="1" applyFill="1" applyBorder="1" applyAlignment="1" applyProtection="1">
      <alignment wrapText="1"/>
      <protection hidden="1"/>
    </xf>
    <xf numFmtId="164" fontId="2" fillId="0" borderId="22" xfId="1" applyNumberFormat="1" applyFont="1" applyFill="1" applyBorder="1" applyAlignment="1" applyProtection="1">
      <alignment wrapText="1"/>
      <protection hidden="1"/>
    </xf>
    <xf numFmtId="166" fontId="2" fillId="0" borderId="20" xfId="1" applyNumberFormat="1" applyFont="1" applyFill="1" applyBorder="1" applyAlignment="1" applyProtection="1">
      <alignment horizontal="left" wrapText="1"/>
      <protection hidden="1"/>
    </xf>
    <xf numFmtId="166" fontId="2" fillId="0" borderId="19" xfId="1" applyNumberFormat="1" applyFont="1" applyFill="1" applyBorder="1" applyAlignment="1" applyProtection="1">
      <alignment horizontal="left" wrapText="1"/>
      <protection hidden="1"/>
    </xf>
    <xf numFmtId="166" fontId="2" fillId="0" borderId="18" xfId="1" applyNumberFormat="1" applyFont="1" applyFill="1" applyBorder="1" applyAlignment="1" applyProtection="1">
      <alignment horizontal="left" wrapText="1"/>
      <protection hidden="1"/>
    </xf>
    <xf numFmtId="166" fontId="2" fillId="0" borderId="17" xfId="1" applyNumberFormat="1" applyFont="1" applyFill="1" applyBorder="1" applyAlignment="1" applyProtection="1">
      <alignment horizontal="left" wrapText="1"/>
      <protection hidden="1"/>
    </xf>
    <xf numFmtId="164" fontId="2" fillId="0" borderId="18" xfId="1" applyNumberFormat="1" applyFont="1" applyFill="1" applyBorder="1" applyAlignment="1" applyProtection="1">
      <alignment wrapText="1"/>
      <protection hidden="1"/>
    </xf>
    <xf numFmtId="164" fontId="2" fillId="0" borderId="17" xfId="1" applyNumberFormat="1" applyFont="1" applyFill="1" applyBorder="1" applyAlignment="1" applyProtection="1">
      <alignment wrapText="1"/>
      <protection hidden="1"/>
    </xf>
    <xf numFmtId="166" fontId="2" fillId="0" borderId="43" xfId="1" applyNumberFormat="1" applyFont="1" applyFill="1" applyBorder="1" applyAlignment="1" applyProtection="1">
      <alignment horizontal="left" wrapText="1"/>
      <protection hidden="1"/>
    </xf>
    <xf numFmtId="166" fontId="2" fillId="0" borderId="42" xfId="1" applyNumberFormat="1" applyFont="1" applyFill="1" applyBorder="1" applyAlignment="1" applyProtection="1">
      <alignment horizontal="left" wrapText="1"/>
      <protection hidden="1"/>
    </xf>
    <xf numFmtId="164" fontId="2" fillId="0" borderId="43" xfId="1" applyNumberFormat="1" applyFont="1" applyFill="1" applyBorder="1" applyAlignment="1" applyProtection="1">
      <alignment wrapText="1"/>
      <protection hidden="1"/>
    </xf>
    <xf numFmtId="164" fontId="2" fillId="0" borderId="42" xfId="1" applyNumberFormat="1" applyFont="1" applyFill="1" applyBorder="1" applyAlignment="1" applyProtection="1">
      <alignment wrapText="1"/>
      <protection hidden="1"/>
    </xf>
    <xf numFmtId="166" fontId="6" fillId="0" borderId="18" xfId="1" applyNumberFormat="1" applyFont="1" applyFill="1" applyBorder="1" applyAlignment="1" applyProtection="1">
      <alignment horizontal="left" wrapText="1"/>
      <protection hidden="1"/>
    </xf>
    <xf numFmtId="166" fontId="6" fillId="0" borderId="17" xfId="1" applyNumberFormat="1" applyFont="1" applyFill="1" applyBorder="1" applyAlignment="1" applyProtection="1">
      <alignment horizontal="left" wrapText="1"/>
      <protection hidden="1"/>
    </xf>
    <xf numFmtId="164" fontId="6" fillId="0" borderId="18" xfId="1" applyNumberFormat="1" applyFont="1" applyFill="1" applyBorder="1" applyAlignment="1" applyProtection="1">
      <alignment wrapText="1"/>
      <protection hidden="1"/>
    </xf>
    <xf numFmtId="164" fontId="6" fillId="0" borderId="17" xfId="1" applyNumberFormat="1" applyFont="1" applyFill="1" applyBorder="1" applyAlignment="1" applyProtection="1">
      <alignment wrapText="1"/>
      <protection hidden="1"/>
    </xf>
    <xf numFmtId="166" fontId="2" fillId="0" borderId="13" xfId="1" applyNumberFormat="1" applyFont="1" applyFill="1" applyBorder="1" applyAlignment="1" applyProtection="1">
      <alignment horizontal="left" wrapText="1"/>
      <protection hidden="1"/>
    </xf>
    <xf numFmtId="166" fontId="2" fillId="0" borderId="10" xfId="1" applyNumberFormat="1" applyFont="1" applyFill="1" applyBorder="1" applyAlignment="1" applyProtection="1">
      <alignment horizontal="left" wrapText="1"/>
      <protection hidden="1"/>
    </xf>
    <xf numFmtId="164" fontId="2" fillId="0" borderId="13" xfId="1" applyNumberFormat="1" applyFont="1" applyFill="1" applyBorder="1" applyAlignment="1" applyProtection="1">
      <alignment wrapText="1"/>
      <protection hidden="1"/>
    </xf>
    <xf numFmtId="164" fontId="2" fillId="0" borderId="10" xfId="1" applyNumberFormat="1" applyFont="1" applyFill="1" applyBorder="1" applyAlignment="1" applyProtection="1">
      <alignment wrapText="1"/>
      <protection hidden="1"/>
    </xf>
    <xf numFmtId="166" fontId="2" fillId="0" borderId="3" xfId="1" applyNumberFormat="1" applyFont="1" applyFill="1" applyBorder="1" applyAlignment="1" applyProtection="1">
      <alignment horizontal="left" wrapText="1"/>
      <protection hidden="1"/>
    </xf>
    <xf numFmtId="166" fontId="2" fillId="0" borderId="4" xfId="1" applyNumberFormat="1" applyFont="1" applyFill="1" applyBorder="1" applyAlignment="1" applyProtection="1">
      <alignment horizontal="left" wrapText="1"/>
      <protection hidden="1"/>
    </xf>
    <xf numFmtId="166" fontId="2" fillId="0" borderId="6" xfId="1" applyNumberFormat="1" applyFont="1" applyFill="1" applyBorder="1" applyAlignment="1" applyProtection="1">
      <alignment horizontal="left" wrapText="1"/>
      <protection hidden="1"/>
    </xf>
    <xf numFmtId="166" fontId="2" fillId="0" borderId="5" xfId="1" applyNumberFormat="1" applyFont="1" applyFill="1" applyBorder="1" applyAlignment="1" applyProtection="1">
      <alignment horizontal="left" wrapText="1"/>
      <protection hidden="1"/>
    </xf>
    <xf numFmtId="164" fontId="2" fillId="0" borderId="6" xfId="1" applyNumberFormat="1" applyFont="1" applyFill="1" applyBorder="1" applyAlignment="1" applyProtection="1">
      <alignment wrapText="1"/>
      <protection hidden="1"/>
    </xf>
    <xf numFmtId="164" fontId="2" fillId="0" borderId="5" xfId="1" applyNumberFormat="1" applyFont="1" applyFill="1" applyBorder="1" applyAlignment="1" applyProtection="1">
      <alignment wrapText="1"/>
      <protection hidden="1"/>
    </xf>
  </cellXfs>
  <cellStyles count="5">
    <cellStyle name="Обычный" xfId="0" builtinId="0"/>
    <cellStyle name="Обычный 2" xfId="1"/>
    <cellStyle name="Обычный 2 2" xfId="4"/>
    <cellStyle name="Обычный 2 3" xfId="2"/>
    <cellStyle name="Обычный 2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71"/>
  <sheetViews>
    <sheetView showGridLines="0" tabSelected="1" topLeftCell="A2" zoomScaleNormal="100" workbookViewId="0">
      <selection activeCell="J6" sqref="J6:AH7"/>
    </sheetView>
  </sheetViews>
  <sheetFormatPr defaultRowHeight="12.75" x14ac:dyDescent="0.2"/>
  <cols>
    <col min="1" max="1" width="0.28515625" style="1" customWidth="1"/>
    <col min="2" max="9" width="0" style="1" hidden="1" customWidth="1"/>
    <col min="10" max="10" width="18.85546875" style="1" customWidth="1"/>
    <col min="11" max="11" width="33.7109375" style="1" customWidth="1"/>
    <col min="12" max="16" width="0" style="1" hidden="1" customWidth="1"/>
    <col min="17" max="17" width="11.85546875" style="1" hidden="1" customWidth="1"/>
    <col min="18" max="21" width="0" style="1" hidden="1" customWidth="1"/>
    <col min="22" max="22" width="12" style="1" hidden="1" customWidth="1"/>
    <col min="23" max="26" width="0" style="1" hidden="1" customWidth="1"/>
    <col min="27" max="27" width="12" style="1" hidden="1" customWidth="1"/>
    <col min="28" max="31" width="0" style="1" hidden="1" customWidth="1"/>
    <col min="32" max="32" width="12" style="1" customWidth="1"/>
    <col min="33" max="33" width="0" style="1" hidden="1" customWidth="1"/>
    <col min="34" max="34" width="11.28515625" style="1" customWidth="1"/>
    <col min="35" max="35" width="12.28515625" style="1" hidden="1" customWidth="1"/>
    <col min="36" max="36" width="12.7109375" style="1" hidden="1" customWidth="1"/>
    <col min="37" max="37" width="4.85546875" style="1" customWidth="1"/>
    <col min="38" max="256" width="9.140625" style="1" customWidth="1"/>
    <col min="257" max="16384" width="9.140625" style="1"/>
  </cols>
  <sheetData>
    <row r="1" spans="1:37" ht="409.6" hidden="1" customHeight="1" x14ac:dyDescent="0.2">
      <c r="A1" s="4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15" customHeight="1" x14ac:dyDescent="0.2">
      <c r="A2" s="59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8"/>
      <c r="N2" s="58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2"/>
      <c r="AH2" s="2"/>
      <c r="AI2" s="2"/>
      <c r="AJ2" s="2"/>
      <c r="AK2" s="2"/>
    </row>
    <row r="3" spans="1:37" ht="15" customHeight="1" x14ac:dyDescent="0.2">
      <c r="A3" s="59"/>
      <c r="B3" s="56"/>
      <c r="C3" s="56"/>
      <c r="D3" s="56"/>
      <c r="E3" s="56"/>
      <c r="F3" s="56"/>
      <c r="G3" s="56"/>
      <c r="H3" s="56"/>
      <c r="I3" s="56"/>
      <c r="J3" s="150" t="s">
        <v>161</v>
      </c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150"/>
      <c r="AH3" s="150"/>
      <c r="AI3" s="2"/>
      <c r="AJ3" s="2"/>
      <c r="AK3" s="2"/>
    </row>
    <row r="4" spans="1:37" ht="15" customHeight="1" x14ac:dyDescent="0.2">
      <c r="A4" s="59"/>
      <c r="B4" s="56"/>
      <c r="C4" s="56"/>
      <c r="D4" s="56"/>
      <c r="E4" s="56"/>
      <c r="F4" s="56"/>
      <c r="G4" s="56"/>
      <c r="H4" s="56"/>
      <c r="I4" s="56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2"/>
      <c r="AJ4" s="2"/>
      <c r="AK4" s="2"/>
    </row>
    <row r="5" spans="1:37" ht="15" customHeight="1" x14ac:dyDescent="0.2">
      <c r="A5" s="59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8"/>
      <c r="N5" s="58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2"/>
      <c r="AH5" s="2"/>
      <c r="AI5" s="2"/>
      <c r="AJ5" s="2"/>
      <c r="AK5" s="2"/>
    </row>
    <row r="6" spans="1:37" ht="15" customHeight="1" x14ac:dyDescent="0.2">
      <c r="A6" s="59"/>
      <c r="B6" s="56"/>
      <c r="C6" s="56"/>
      <c r="D6" s="56"/>
      <c r="E6" s="56"/>
      <c r="F6" s="56"/>
      <c r="G6" s="56"/>
      <c r="H6" s="56"/>
      <c r="I6" s="56"/>
      <c r="J6" s="150" t="s">
        <v>162</v>
      </c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2"/>
      <c r="AJ6" s="2"/>
      <c r="AK6" s="2"/>
    </row>
    <row r="7" spans="1:37" ht="30" customHeight="1" x14ac:dyDescent="0.2">
      <c r="A7" s="4"/>
      <c r="B7" s="56"/>
      <c r="C7" s="56"/>
      <c r="D7" s="56"/>
      <c r="E7" s="56"/>
      <c r="F7" s="56"/>
      <c r="G7" s="56"/>
      <c r="H7" s="56"/>
      <c r="I7" s="56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2"/>
      <c r="AJ7" s="2"/>
      <c r="AK7" s="2"/>
    </row>
    <row r="8" spans="1:37" ht="15" customHeight="1" thickBot="1" x14ac:dyDescent="0.25">
      <c r="A8" s="57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6"/>
      <c r="AF8" s="56"/>
      <c r="AG8" s="55"/>
      <c r="AH8" s="2"/>
      <c r="AI8" s="2"/>
      <c r="AJ8" s="2"/>
      <c r="AK8" s="2"/>
    </row>
    <row r="9" spans="1:37" ht="15" hidden="1" customHeight="1" thickBot="1" x14ac:dyDescent="0.25">
      <c r="A9" s="57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6"/>
      <c r="AG9" s="55"/>
      <c r="AH9" s="2"/>
      <c r="AI9" s="2"/>
      <c r="AJ9" s="2"/>
      <c r="AK9" s="2"/>
    </row>
    <row r="10" spans="1:37" ht="15.75" hidden="1" customHeight="1" thickBot="1" x14ac:dyDescent="0.25">
      <c r="A10" s="4"/>
      <c r="B10" s="53"/>
      <c r="C10" s="53"/>
      <c r="D10" s="53"/>
      <c r="E10" s="53"/>
      <c r="F10" s="53"/>
      <c r="G10" s="53"/>
      <c r="H10" s="53"/>
      <c r="I10" s="53"/>
      <c r="J10" s="53"/>
      <c r="K10" s="3"/>
      <c r="L10" s="53"/>
      <c r="M10" s="53"/>
      <c r="N10" s="54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1"/>
      <c r="AH10" s="51"/>
      <c r="AI10" s="52"/>
      <c r="AJ10" s="51"/>
      <c r="AK10" s="2"/>
    </row>
    <row r="11" spans="1:37" ht="23.25" customHeight="1" thickBot="1" x14ac:dyDescent="0.25">
      <c r="A11" s="9"/>
      <c r="B11" s="49"/>
      <c r="C11" s="49"/>
      <c r="D11" s="49"/>
      <c r="E11" s="49"/>
      <c r="F11" s="49"/>
      <c r="G11" s="49"/>
      <c r="H11" s="49"/>
      <c r="I11" s="49"/>
      <c r="J11" s="49"/>
      <c r="K11" s="50"/>
      <c r="L11" s="49" t="s">
        <v>117</v>
      </c>
      <c r="M11" s="48"/>
      <c r="N11" s="46"/>
      <c r="O11" s="46"/>
      <c r="P11" s="47"/>
      <c r="Q11" s="47" t="s">
        <v>116</v>
      </c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151" t="s">
        <v>92</v>
      </c>
      <c r="AG11" s="46"/>
      <c r="AH11" s="60" t="s">
        <v>3</v>
      </c>
      <c r="AI11" s="45" t="s">
        <v>115</v>
      </c>
      <c r="AJ11" s="44" t="s">
        <v>115</v>
      </c>
      <c r="AK11" s="10"/>
    </row>
    <row r="12" spans="1:37" ht="23.25" customHeight="1" thickBot="1" x14ac:dyDescent="0.25">
      <c r="A12" s="9"/>
      <c r="B12" s="43"/>
      <c r="C12" s="43"/>
      <c r="D12" s="43"/>
      <c r="E12" s="43"/>
      <c r="F12" s="43"/>
      <c r="G12" s="43"/>
      <c r="H12" s="43"/>
      <c r="I12" s="43"/>
      <c r="J12" s="42" t="s">
        <v>114</v>
      </c>
      <c r="K12" s="42" t="s">
        <v>113</v>
      </c>
      <c r="L12" s="41" t="s">
        <v>112</v>
      </c>
      <c r="M12" s="40" t="s">
        <v>111</v>
      </c>
      <c r="N12" s="39" t="s">
        <v>110</v>
      </c>
      <c r="O12" s="39" t="s">
        <v>109</v>
      </c>
      <c r="P12" s="38" t="s">
        <v>108</v>
      </c>
      <c r="Q12" s="37" t="s">
        <v>107</v>
      </c>
      <c r="R12" s="36" t="s">
        <v>106</v>
      </c>
      <c r="S12" s="36" t="s">
        <v>105</v>
      </c>
      <c r="T12" s="36" t="s">
        <v>104</v>
      </c>
      <c r="U12" s="36" t="s">
        <v>103</v>
      </c>
      <c r="V12" s="37" t="s">
        <v>102</v>
      </c>
      <c r="W12" s="36" t="s">
        <v>101</v>
      </c>
      <c r="X12" s="36" t="s">
        <v>100</v>
      </c>
      <c r="Y12" s="36" t="s">
        <v>99</v>
      </c>
      <c r="Z12" s="36" t="s">
        <v>98</v>
      </c>
      <c r="AA12" s="37" t="s">
        <v>97</v>
      </c>
      <c r="AB12" s="36" t="s">
        <v>96</v>
      </c>
      <c r="AC12" s="36" t="s">
        <v>95</v>
      </c>
      <c r="AD12" s="36" t="s">
        <v>94</v>
      </c>
      <c r="AE12" s="36" t="s">
        <v>93</v>
      </c>
      <c r="AF12" s="152"/>
      <c r="AG12" s="35" t="s">
        <v>91</v>
      </c>
      <c r="AH12" s="61" t="s">
        <v>90</v>
      </c>
      <c r="AI12" s="34" t="s">
        <v>89</v>
      </c>
      <c r="AJ12" s="33" t="s">
        <v>88</v>
      </c>
      <c r="AK12" s="32"/>
    </row>
    <row r="13" spans="1:37" ht="23.25" hidden="1" customHeight="1" x14ac:dyDescent="0.2">
      <c r="A13" s="17"/>
      <c r="B13" s="155" t="s">
        <v>87</v>
      </c>
      <c r="C13" s="155"/>
      <c r="D13" s="155"/>
      <c r="E13" s="155"/>
      <c r="F13" s="155"/>
      <c r="G13" s="155"/>
      <c r="H13" s="155"/>
      <c r="I13" s="156"/>
      <c r="J13" s="31" t="s">
        <v>86</v>
      </c>
      <c r="K13" s="30" t="s">
        <v>85</v>
      </c>
      <c r="L13" s="157"/>
      <c r="M13" s="157"/>
      <c r="N13" s="157"/>
      <c r="O13" s="157"/>
      <c r="P13" s="158"/>
      <c r="Q13" s="27">
        <v>0</v>
      </c>
      <c r="R13" s="159"/>
      <c r="S13" s="159"/>
      <c r="T13" s="159"/>
      <c r="U13" s="160"/>
      <c r="V13" s="27">
        <v>0</v>
      </c>
      <c r="W13" s="159"/>
      <c r="X13" s="159"/>
      <c r="Y13" s="159"/>
      <c r="Z13" s="160"/>
      <c r="AA13" s="27">
        <v>0</v>
      </c>
      <c r="AB13" s="159"/>
      <c r="AC13" s="159"/>
      <c r="AD13" s="159"/>
      <c r="AE13" s="160"/>
      <c r="AF13" s="29">
        <v>512000</v>
      </c>
      <c r="AG13" s="28">
        <v>0</v>
      </c>
      <c r="AH13" s="27">
        <v>99803.75</v>
      </c>
      <c r="AI13" s="26">
        <v>0.19492999999999999</v>
      </c>
      <c r="AJ13" s="25" t="s">
        <v>6</v>
      </c>
      <c r="AK13" s="15" t="s">
        <v>3</v>
      </c>
    </row>
    <row r="14" spans="1:37" ht="15" hidden="1" customHeight="1" x14ac:dyDescent="0.2">
      <c r="A14" s="17"/>
      <c r="B14" s="161" t="s">
        <v>84</v>
      </c>
      <c r="C14" s="161"/>
      <c r="D14" s="161"/>
      <c r="E14" s="161"/>
      <c r="F14" s="161"/>
      <c r="G14" s="161"/>
      <c r="H14" s="161"/>
      <c r="I14" s="162"/>
      <c r="J14" s="92" t="s">
        <v>84</v>
      </c>
      <c r="K14" s="93" t="s">
        <v>12</v>
      </c>
      <c r="L14" s="167"/>
      <c r="M14" s="167"/>
      <c r="N14" s="167"/>
      <c r="O14" s="167"/>
      <c r="P14" s="168"/>
      <c r="Q14" s="94">
        <v>0</v>
      </c>
      <c r="R14" s="169"/>
      <c r="S14" s="169"/>
      <c r="T14" s="169"/>
      <c r="U14" s="170"/>
      <c r="V14" s="94">
        <v>0</v>
      </c>
      <c r="W14" s="169"/>
      <c r="X14" s="169"/>
      <c r="Y14" s="169"/>
      <c r="Z14" s="170"/>
      <c r="AA14" s="94">
        <v>0</v>
      </c>
      <c r="AB14" s="169"/>
      <c r="AC14" s="169"/>
      <c r="AD14" s="169"/>
      <c r="AE14" s="170"/>
      <c r="AF14" s="95">
        <v>512000</v>
      </c>
      <c r="AG14" s="96">
        <v>0</v>
      </c>
      <c r="AH14" s="94">
        <v>99803.75</v>
      </c>
      <c r="AI14" s="19">
        <v>0.19492999999999999</v>
      </c>
      <c r="AJ14" s="18" t="s">
        <v>6</v>
      </c>
      <c r="AK14" s="15" t="s">
        <v>3</v>
      </c>
    </row>
    <row r="15" spans="1:37" ht="34.5" customHeight="1" x14ac:dyDescent="0.2">
      <c r="A15" s="17"/>
      <c r="B15" s="161" t="s">
        <v>83</v>
      </c>
      <c r="C15" s="161"/>
      <c r="D15" s="161"/>
      <c r="E15" s="161"/>
      <c r="F15" s="161"/>
      <c r="G15" s="161"/>
      <c r="H15" s="161"/>
      <c r="I15" s="162"/>
      <c r="J15" s="31" t="s">
        <v>83</v>
      </c>
      <c r="K15" s="30" t="s">
        <v>82</v>
      </c>
      <c r="L15" s="157"/>
      <c r="M15" s="157"/>
      <c r="N15" s="157"/>
      <c r="O15" s="157"/>
      <c r="P15" s="158"/>
      <c r="Q15" s="82">
        <v>0</v>
      </c>
      <c r="R15" s="159"/>
      <c r="S15" s="159"/>
      <c r="T15" s="159"/>
      <c r="U15" s="160"/>
      <c r="V15" s="82">
        <v>0</v>
      </c>
      <c r="W15" s="159"/>
      <c r="X15" s="159"/>
      <c r="Y15" s="159"/>
      <c r="Z15" s="160"/>
      <c r="AA15" s="82">
        <v>0</v>
      </c>
      <c r="AB15" s="159"/>
      <c r="AC15" s="159"/>
      <c r="AD15" s="159"/>
      <c r="AE15" s="160"/>
      <c r="AF15" s="81">
        <f>AF17+AF18+AF19+AF20</f>
        <v>582.9</v>
      </c>
      <c r="AG15" s="81">
        <f t="shared" ref="AG15:AH15" si="0">AG17+AG18+AG19+AG20</f>
        <v>0</v>
      </c>
      <c r="AH15" s="97">
        <f t="shared" si="0"/>
        <v>130.69999999999999</v>
      </c>
      <c r="AI15" s="89">
        <v>0.19492999999999999</v>
      </c>
      <c r="AJ15" s="18" t="s">
        <v>6</v>
      </c>
      <c r="AK15" s="15" t="s">
        <v>3</v>
      </c>
    </row>
    <row r="16" spans="1:37" ht="34.5" customHeight="1" x14ac:dyDescent="0.2">
      <c r="A16" s="17"/>
      <c r="B16" s="161" t="s">
        <v>81</v>
      </c>
      <c r="C16" s="161"/>
      <c r="D16" s="161"/>
      <c r="E16" s="161"/>
      <c r="F16" s="161"/>
      <c r="G16" s="161"/>
      <c r="H16" s="161"/>
      <c r="I16" s="162"/>
      <c r="J16" s="66" t="s">
        <v>81</v>
      </c>
      <c r="K16" s="105" t="s">
        <v>136</v>
      </c>
      <c r="L16" s="163"/>
      <c r="M16" s="163"/>
      <c r="N16" s="163"/>
      <c r="O16" s="163"/>
      <c r="P16" s="164"/>
      <c r="Q16" s="86">
        <v>0</v>
      </c>
      <c r="R16" s="165"/>
      <c r="S16" s="165"/>
      <c r="T16" s="165"/>
      <c r="U16" s="166"/>
      <c r="V16" s="86">
        <v>0</v>
      </c>
      <c r="W16" s="165"/>
      <c r="X16" s="165"/>
      <c r="Y16" s="165"/>
      <c r="Z16" s="166"/>
      <c r="AA16" s="86">
        <v>0</v>
      </c>
      <c r="AB16" s="165"/>
      <c r="AC16" s="165"/>
      <c r="AD16" s="165"/>
      <c r="AE16" s="166"/>
      <c r="AF16" s="85">
        <f>AF17+AF18+AF19+AF20</f>
        <v>582.9</v>
      </c>
      <c r="AG16" s="104">
        <f t="shared" ref="AG16:AH16" si="1">AG17+AG18+AG19+AG20</f>
        <v>0</v>
      </c>
      <c r="AH16" s="104">
        <f t="shared" si="1"/>
        <v>130.69999999999999</v>
      </c>
      <c r="AI16" s="89">
        <v>0.19492999999999999</v>
      </c>
      <c r="AJ16" s="18" t="s">
        <v>6</v>
      </c>
      <c r="AK16" s="15" t="s">
        <v>3</v>
      </c>
    </row>
    <row r="17" spans="1:37" ht="125.25" customHeight="1" x14ac:dyDescent="0.2">
      <c r="A17" s="17"/>
      <c r="B17" s="161" t="s">
        <v>80</v>
      </c>
      <c r="C17" s="161"/>
      <c r="D17" s="161"/>
      <c r="E17" s="161"/>
      <c r="F17" s="161"/>
      <c r="G17" s="161"/>
      <c r="H17" s="161"/>
      <c r="I17" s="162"/>
      <c r="J17" s="106" t="s">
        <v>137</v>
      </c>
      <c r="K17" s="105" t="s">
        <v>138</v>
      </c>
      <c r="L17" s="163"/>
      <c r="M17" s="163"/>
      <c r="N17" s="163"/>
      <c r="O17" s="163"/>
      <c r="P17" s="164"/>
      <c r="Q17" s="86">
        <v>0</v>
      </c>
      <c r="R17" s="165"/>
      <c r="S17" s="165"/>
      <c r="T17" s="165"/>
      <c r="U17" s="166"/>
      <c r="V17" s="86">
        <v>0</v>
      </c>
      <c r="W17" s="165"/>
      <c r="X17" s="165"/>
      <c r="Y17" s="165"/>
      <c r="Z17" s="166"/>
      <c r="AA17" s="86">
        <v>0</v>
      </c>
      <c r="AB17" s="165"/>
      <c r="AC17" s="165"/>
      <c r="AD17" s="165"/>
      <c r="AE17" s="166"/>
      <c r="AF17" s="85">
        <v>249.9</v>
      </c>
      <c r="AG17" s="20">
        <v>0</v>
      </c>
      <c r="AH17" s="98">
        <v>58.7</v>
      </c>
      <c r="AI17" s="89">
        <v>0.19747999999999999</v>
      </c>
      <c r="AJ17" s="18" t="s">
        <v>6</v>
      </c>
      <c r="AK17" s="15" t="s">
        <v>3</v>
      </c>
    </row>
    <row r="18" spans="1:37" ht="148.5" customHeight="1" x14ac:dyDescent="0.2">
      <c r="A18" s="17"/>
      <c r="B18" s="161" t="s">
        <v>79</v>
      </c>
      <c r="C18" s="161"/>
      <c r="D18" s="161"/>
      <c r="E18" s="161"/>
      <c r="F18" s="161"/>
      <c r="G18" s="161"/>
      <c r="H18" s="161"/>
      <c r="I18" s="162"/>
      <c r="J18" s="106" t="s">
        <v>139</v>
      </c>
      <c r="K18" s="105" t="s">
        <v>140</v>
      </c>
      <c r="L18" s="163"/>
      <c r="M18" s="163"/>
      <c r="N18" s="163"/>
      <c r="O18" s="163"/>
      <c r="P18" s="164"/>
      <c r="Q18" s="86">
        <v>0</v>
      </c>
      <c r="R18" s="165"/>
      <c r="S18" s="165"/>
      <c r="T18" s="165"/>
      <c r="U18" s="166"/>
      <c r="V18" s="86">
        <v>0</v>
      </c>
      <c r="W18" s="165"/>
      <c r="X18" s="165"/>
      <c r="Y18" s="165"/>
      <c r="Z18" s="166"/>
      <c r="AA18" s="86">
        <v>0</v>
      </c>
      <c r="AB18" s="165"/>
      <c r="AC18" s="165"/>
      <c r="AD18" s="165"/>
      <c r="AE18" s="166"/>
      <c r="AF18" s="85">
        <v>1.6</v>
      </c>
      <c r="AG18" s="20">
        <v>0</v>
      </c>
      <c r="AH18" s="98">
        <v>0.4</v>
      </c>
      <c r="AI18" s="89">
        <v>1.255E-2</v>
      </c>
      <c r="AJ18" s="18" t="s">
        <v>6</v>
      </c>
      <c r="AK18" s="15" t="s">
        <v>3</v>
      </c>
    </row>
    <row r="19" spans="1:37" ht="124.5" customHeight="1" x14ac:dyDescent="0.2">
      <c r="A19" s="17"/>
      <c r="B19" s="161" t="s">
        <v>78</v>
      </c>
      <c r="C19" s="161"/>
      <c r="D19" s="161"/>
      <c r="E19" s="161"/>
      <c r="F19" s="161"/>
      <c r="G19" s="161"/>
      <c r="H19" s="161"/>
      <c r="I19" s="162"/>
      <c r="J19" s="106" t="s">
        <v>141</v>
      </c>
      <c r="K19" s="105" t="s">
        <v>142</v>
      </c>
      <c r="L19" s="163"/>
      <c r="M19" s="163"/>
      <c r="N19" s="163"/>
      <c r="O19" s="163"/>
      <c r="P19" s="164"/>
      <c r="Q19" s="86">
        <v>0</v>
      </c>
      <c r="R19" s="165"/>
      <c r="S19" s="165"/>
      <c r="T19" s="165"/>
      <c r="U19" s="166"/>
      <c r="V19" s="86">
        <v>0</v>
      </c>
      <c r="W19" s="165"/>
      <c r="X19" s="165"/>
      <c r="Y19" s="165"/>
      <c r="Z19" s="166"/>
      <c r="AA19" s="86">
        <v>0</v>
      </c>
      <c r="AB19" s="165"/>
      <c r="AC19" s="165"/>
      <c r="AD19" s="165"/>
      <c r="AE19" s="166"/>
      <c r="AF19" s="85">
        <v>331.4</v>
      </c>
      <c r="AG19" s="20">
        <v>0</v>
      </c>
      <c r="AH19" s="98">
        <v>82.1</v>
      </c>
      <c r="AI19" s="89">
        <v>0.22864999999999999</v>
      </c>
      <c r="AJ19" s="18" t="s">
        <v>6</v>
      </c>
      <c r="AK19" s="15" t="s">
        <v>3</v>
      </c>
    </row>
    <row r="20" spans="1:37" ht="124.5" customHeight="1" x14ac:dyDescent="0.2">
      <c r="A20" s="17"/>
      <c r="B20" s="161" t="s">
        <v>77</v>
      </c>
      <c r="C20" s="161"/>
      <c r="D20" s="161"/>
      <c r="E20" s="161"/>
      <c r="F20" s="161"/>
      <c r="G20" s="161"/>
      <c r="H20" s="161"/>
      <c r="I20" s="162"/>
      <c r="J20" s="106" t="s">
        <v>143</v>
      </c>
      <c r="K20" s="105" t="s">
        <v>144</v>
      </c>
      <c r="L20" s="163"/>
      <c r="M20" s="163"/>
      <c r="N20" s="163"/>
      <c r="O20" s="163"/>
      <c r="P20" s="164"/>
      <c r="Q20" s="86">
        <v>0</v>
      </c>
      <c r="R20" s="165"/>
      <c r="S20" s="165"/>
      <c r="T20" s="165"/>
      <c r="U20" s="166"/>
      <c r="V20" s="86">
        <v>0</v>
      </c>
      <c r="W20" s="165"/>
      <c r="X20" s="165"/>
      <c r="Y20" s="165"/>
      <c r="Z20" s="166"/>
      <c r="AA20" s="86">
        <v>0</v>
      </c>
      <c r="AB20" s="165"/>
      <c r="AC20" s="165"/>
      <c r="AD20" s="165"/>
      <c r="AE20" s="166"/>
      <c r="AF20" s="85"/>
      <c r="AG20" s="20">
        <v>0</v>
      </c>
      <c r="AH20" s="98">
        <v>-10.5</v>
      </c>
      <c r="AI20" s="89">
        <v>1.81E-3</v>
      </c>
      <c r="AJ20" s="18" t="s">
        <v>6</v>
      </c>
      <c r="AK20" s="15" t="s">
        <v>3</v>
      </c>
    </row>
    <row r="21" spans="1:37" ht="23.25" hidden="1" customHeight="1" x14ac:dyDescent="0.2">
      <c r="A21" s="17"/>
      <c r="B21" s="161" t="s">
        <v>76</v>
      </c>
      <c r="C21" s="161"/>
      <c r="D21" s="161"/>
      <c r="E21" s="161"/>
      <c r="F21" s="161"/>
      <c r="G21" s="161"/>
      <c r="H21" s="161"/>
      <c r="I21" s="162"/>
      <c r="J21" s="24" t="s">
        <v>75</v>
      </c>
      <c r="K21" s="23" t="s">
        <v>74</v>
      </c>
      <c r="L21" s="163"/>
      <c r="M21" s="163"/>
      <c r="N21" s="163"/>
      <c r="O21" s="163"/>
      <c r="P21" s="164"/>
      <c r="Q21" s="86">
        <v>1677900</v>
      </c>
      <c r="R21" s="165"/>
      <c r="S21" s="165"/>
      <c r="T21" s="165"/>
      <c r="U21" s="166"/>
      <c r="V21" s="86">
        <v>1914300</v>
      </c>
      <c r="W21" s="165"/>
      <c r="X21" s="165"/>
      <c r="Y21" s="165"/>
      <c r="Z21" s="166"/>
      <c r="AA21" s="86">
        <v>2103100</v>
      </c>
      <c r="AB21" s="165"/>
      <c r="AC21" s="165"/>
      <c r="AD21" s="165"/>
      <c r="AE21" s="166"/>
      <c r="AF21" s="85">
        <v>2308100</v>
      </c>
      <c r="AG21" s="20">
        <v>1677900</v>
      </c>
      <c r="AH21" s="98">
        <v>1719977.42</v>
      </c>
      <c r="AI21" s="89">
        <v>0.74519000000000002</v>
      </c>
      <c r="AJ21" s="18">
        <v>1.02508</v>
      </c>
      <c r="AK21" s="15" t="s">
        <v>3</v>
      </c>
    </row>
    <row r="22" spans="1:37" ht="15" hidden="1" customHeight="1" x14ac:dyDescent="0.2">
      <c r="A22" s="17"/>
      <c r="B22" s="161" t="s">
        <v>73</v>
      </c>
      <c r="C22" s="161"/>
      <c r="D22" s="161"/>
      <c r="E22" s="161"/>
      <c r="F22" s="161"/>
      <c r="G22" s="161"/>
      <c r="H22" s="161"/>
      <c r="I22" s="162"/>
      <c r="J22" s="24" t="s">
        <v>73</v>
      </c>
      <c r="K22" s="23" t="s">
        <v>12</v>
      </c>
      <c r="L22" s="163"/>
      <c r="M22" s="163"/>
      <c r="N22" s="163"/>
      <c r="O22" s="163"/>
      <c r="P22" s="164"/>
      <c r="Q22" s="86">
        <v>1677900</v>
      </c>
      <c r="R22" s="165"/>
      <c r="S22" s="165"/>
      <c r="T22" s="165"/>
      <c r="U22" s="166"/>
      <c r="V22" s="86">
        <v>1914300</v>
      </c>
      <c r="W22" s="165"/>
      <c r="X22" s="165"/>
      <c r="Y22" s="165"/>
      <c r="Z22" s="166"/>
      <c r="AA22" s="86">
        <v>2103100</v>
      </c>
      <c r="AB22" s="165"/>
      <c r="AC22" s="165"/>
      <c r="AD22" s="165"/>
      <c r="AE22" s="166"/>
      <c r="AF22" s="85">
        <v>2308100</v>
      </c>
      <c r="AG22" s="20">
        <v>1677900</v>
      </c>
      <c r="AH22" s="98">
        <v>1719977.42</v>
      </c>
      <c r="AI22" s="89">
        <v>0.74519000000000002</v>
      </c>
      <c r="AJ22" s="18">
        <v>1.02508</v>
      </c>
      <c r="AK22" s="15" t="s">
        <v>3</v>
      </c>
    </row>
    <row r="23" spans="1:37" ht="15" hidden="1" customHeight="1" x14ac:dyDescent="0.2">
      <c r="A23" s="17"/>
      <c r="B23" s="161" t="s">
        <v>72</v>
      </c>
      <c r="C23" s="161"/>
      <c r="D23" s="161"/>
      <c r="E23" s="161"/>
      <c r="F23" s="161"/>
      <c r="G23" s="161"/>
      <c r="H23" s="161"/>
      <c r="I23" s="162"/>
      <c r="J23" s="24" t="s">
        <v>72</v>
      </c>
      <c r="K23" s="23" t="s">
        <v>71</v>
      </c>
      <c r="L23" s="163"/>
      <c r="M23" s="163"/>
      <c r="N23" s="163"/>
      <c r="O23" s="163"/>
      <c r="P23" s="164"/>
      <c r="Q23" s="86">
        <v>134000</v>
      </c>
      <c r="R23" s="165"/>
      <c r="S23" s="165"/>
      <c r="T23" s="165"/>
      <c r="U23" s="166"/>
      <c r="V23" s="86">
        <v>278000</v>
      </c>
      <c r="W23" s="165"/>
      <c r="X23" s="165"/>
      <c r="Y23" s="165"/>
      <c r="Z23" s="166"/>
      <c r="AA23" s="86">
        <v>431000</v>
      </c>
      <c r="AB23" s="165"/>
      <c r="AC23" s="165"/>
      <c r="AD23" s="165"/>
      <c r="AE23" s="166"/>
      <c r="AF23" s="85">
        <v>593100</v>
      </c>
      <c r="AG23" s="20">
        <v>134000</v>
      </c>
      <c r="AH23" s="98">
        <v>178110.61</v>
      </c>
      <c r="AI23" s="89">
        <v>0.30030000000000001</v>
      </c>
      <c r="AJ23" s="18">
        <v>1.32918</v>
      </c>
      <c r="AK23" s="15" t="s">
        <v>3</v>
      </c>
    </row>
    <row r="24" spans="1:37" ht="15" customHeight="1" x14ac:dyDescent="0.2">
      <c r="A24" s="17"/>
      <c r="B24" s="161" t="s">
        <v>70</v>
      </c>
      <c r="C24" s="161"/>
      <c r="D24" s="161"/>
      <c r="E24" s="161"/>
      <c r="F24" s="161"/>
      <c r="G24" s="161"/>
      <c r="H24" s="161"/>
      <c r="I24" s="162"/>
      <c r="J24" s="24" t="s">
        <v>70</v>
      </c>
      <c r="K24" s="23" t="s">
        <v>69</v>
      </c>
      <c r="L24" s="163"/>
      <c r="M24" s="163"/>
      <c r="N24" s="163"/>
      <c r="O24" s="163"/>
      <c r="P24" s="164"/>
      <c r="Q24" s="86">
        <v>134000</v>
      </c>
      <c r="R24" s="165"/>
      <c r="S24" s="165"/>
      <c r="T24" s="165"/>
      <c r="U24" s="166"/>
      <c r="V24" s="86">
        <v>278000</v>
      </c>
      <c r="W24" s="165"/>
      <c r="X24" s="165"/>
      <c r="Y24" s="165"/>
      <c r="Z24" s="166"/>
      <c r="AA24" s="86">
        <v>431000</v>
      </c>
      <c r="AB24" s="165"/>
      <c r="AC24" s="165"/>
      <c r="AD24" s="165"/>
      <c r="AE24" s="166"/>
      <c r="AF24" s="85">
        <f>AF26+AF28+AF29</f>
        <v>700</v>
      </c>
      <c r="AG24" s="85">
        <f t="shared" ref="AG24:AH24" si="2">AG26+AG28+AG29</f>
        <v>517.4</v>
      </c>
      <c r="AH24" s="98">
        <f t="shared" si="2"/>
        <v>117.8</v>
      </c>
      <c r="AI24" s="90">
        <f t="shared" ref="AI24:AJ24" si="3">AI26+AI28</f>
        <v>0</v>
      </c>
      <c r="AJ24" s="22" t="e">
        <f t="shared" si="3"/>
        <v>#VALUE!</v>
      </c>
      <c r="AK24" s="15" t="s">
        <v>3</v>
      </c>
    </row>
    <row r="25" spans="1:37" ht="79.5" hidden="1" customHeight="1" x14ac:dyDescent="0.2">
      <c r="A25" s="17"/>
      <c r="B25" s="161" t="s">
        <v>68</v>
      </c>
      <c r="C25" s="161"/>
      <c r="D25" s="161"/>
      <c r="E25" s="161"/>
      <c r="F25" s="161"/>
      <c r="G25" s="161"/>
      <c r="H25" s="161"/>
      <c r="I25" s="162"/>
      <c r="J25" s="24" t="s">
        <v>67</v>
      </c>
      <c r="K25" s="23" t="s">
        <v>62</v>
      </c>
      <c r="L25" s="163"/>
      <c r="M25" s="163"/>
      <c r="N25" s="163"/>
      <c r="O25" s="163"/>
      <c r="P25" s="164"/>
      <c r="Q25" s="86">
        <v>134000</v>
      </c>
      <c r="R25" s="165"/>
      <c r="S25" s="165"/>
      <c r="T25" s="165"/>
      <c r="U25" s="166"/>
      <c r="V25" s="86">
        <v>278000</v>
      </c>
      <c r="W25" s="165"/>
      <c r="X25" s="165"/>
      <c r="Y25" s="165"/>
      <c r="Z25" s="166"/>
      <c r="AA25" s="86">
        <v>431000</v>
      </c>
      <c r="AB25" s="165"/>
      <c r="AC25" s="165"/>
      <c r="AD25" s="165"/>
      <c r="AE25" s="166"/>
      <c r="AF25" s="85">
        <v>593</v>
      </c>
      <c r="AG25" s="20">
        <v>134000</v>
      </c>
      <c r="AH25" s="98">
        <v>178110.61</v>
      </c>
      <c r="AI25" s="89">
        <v>0.30036000000000002</v>
      </c>
      <c r="AJ25" s="18">
        <v>1.32918</v>
      </c>
      <c r="AK25" s="15" t="s">
        <v>3</v>
      </c>
    </row>
    <row r="26" spans="1:37" ht="67.5" customHeight="1" x14ac:dyDescent="0.2">
      <c r="A26" s="17"/>
      <c r="B26" s="161" t="s">
        <v>66</v>
      </c>
      <c r="C26" s="161"/>
      <c r="D26" s="161"/>
      <c r="E26" s="161"/>
      <c r="F26" s="161"/>
      <c r="G26" s="161"/>
      <c r="H26" s="161"/>
      <c r="I26" s="162"/>
      <c r="J26" s="24" t="s">
        <v>65</v>
      </c>
      <c r="K26" s="23" t="s">
        <v>62</v>
      </c>
      <c r="L26" s="163"/>
      <c r="M26" s="163"/>
      <c r="N26" s="163"/>
      <c r="O26" s="163"/>
      <c r="P26" s="164"/>
      <c r="Q26" s="86">
        <v>134000</v>
      </c>
      <c r="R26" s="165"/>
      <c r="S26" s="165"/>
      <c r="T26" s="165"/>
      <c r="U26" s="166"/>
      <c r="V26" s="86">
        <v>278000</v>
      </c>
      <c r="W26" s="165"/>
      <c r="X26" s="165"/>
      <c r="Y26" s="165"/>
      <c r="Z26" s="166"/>
      <c r="AA26" s="86">
        <v>431000</v>
      </c>
      <c r="AB26" s="165"/>
      <c r="AC26" s="165"/>
      <c r="AD26" s="165"/>
      <c r="AE26" s="166"/>
      <c r="AF26" s="85">
        <v>471.2</v>
      </c>
      <c r="AG26" s="85">
        <v>514.9</v>
      </c>
      <c r="AH26" s="98">
        <v>117.8</v>
      </c>
      <c r="AI26" s="89">
        <v>0</v>
      </c>
      <c r="AJ26" s="18">
        <v>0</v>
      </c>
      <c r="AK26" s="15" t="s">
        <v>3</v>
      </c>
    </row>
    <row r="27" spans="1:37" ht="79.5" hidden="1" customHeight="1" x14ac:dyDescent="0.2">
      <c r="A27" s="17"/>
      <c r="B27" s="161" t="s">
        <v>64</v>
      </c>
      <c r="C27" s="161"/>
      <c r="D27" s="161"/>
      <c r="E27" s="161"/>
      <c r="F27" s="161"/>
      <c r="G27" s="161"/>
      <c r="H27" s="161"/>
      <c r="I27" s="162"/>
      <c r="J27" s="24" t="s">
        <v>63</v>
      </c>
      <c r="K27" s="23" t="s">
        <v>62</v>
      </c>
      <c r="L27" s="163"/>
      <c r="M27" s="163"/>
      <c r="N27" s="163"/>
      <c r="O27" s="163"/>
      <c r="P27" s="164"/>
      <c r="Q27" s="86">
        <v>0</v>
      </c>
      <c r="R27" s="165"/>
      <c r="S27" s="165"/>
      <c r="T27" s="165"/>
      <c r="U27" s="166"/>
      <c r="V27" s="86">
        <v>0</v>
      </c>
      <c r="W27" s="165"/>
      <c r="X27" s="165"/>
      <c r="Y27" s="165"/>
      <c r="Z27" s="166"/>
      <c r="AA27" s="86">
        <v>0</v>
      </c>
      <c r="AB27" s="165"/>
      <c r="AC27" s="165"/>
      <c r="AD27" s="165"/>
      <c r="AE27" s="166"/>
      <c r="AF27" s="85">
        <v>0</v>
      </c>
      <c r="AG27" s="20">
        <v>0</v>
      </c>
      <c r="AH27" s="98">
        <v>178110.61</v>
      </c>
      <c r="AI27" s="89" t="s">
        <v>6</v>
      </c>
      <c r="AJ27" s="18" t="s">
        <v>6</v>
      </c>
      <c r="AK27" s="15" t="s">
        <v>3</v>
      </c>
    </row>
    <row r="28" spans="1:37" ht="124.5" hidden="1" customHeight="1" x14ac:dyDescent="0.2">
      <c r="A28" s="17"/>
      <c r="B28" s="161" t="s">
        <v>61</v>
      </c>
      <c r="C28" s="161"/>
      <c r="D28" s="161"/>
      <c r="E28" s="161"/>
      <c r="F28" s="161"/>
      <c r="G28" s="161"/>
      <c r="H28" s="161"/>
      <c r="I28" s="162"/>
      <c r="J28" s="24" t="s">
        <v>60</v>
      </c>
      <c r="K28" s="23" t="s">
        <v>59</v>
      </c>
      <c r="L28" s="163"/>
      <c r="M28" s="163"/>
      <c r="N28" s="163"/>
      <c r="O28" s="163"/>
      <c r="P28" s="164"/>
      <c r="Q28" s="86">
        <v>0</v>
      </c>
      <c r="R28" s="165"/>
      <c r="S28" s="165"/>
      <c r="T28" s="165"/>
      <c r="U28" s="166"/>
      <c r="V28" s="86">
        <v>0</v>
      </c>
      <c r="W28" s="165"/>
      <c r="X28" s="165"/>
      <c r="Y28" s="165"/>
      <c r="Z28" s="166"/>
      <c r="AA28" s="86">
        <v>0</v>
      </c>
      <c r="AB28" s="165"/>
      <c r="AC28" s="165"/>
      <c r="AD28" s="165"/>
      <c r="AE28" s="166"/>
      <c r="AF28" s="85"/>
      <c r="AG28" s="20"/>
      <c r="AH28" s="98"/>
      <c r="AI28" s="89">
        <v>0</v>
      </c>
      <c r="AJ28" s="18" t="s">
        <v>6</v>
      </c>
      <c r="AK28" s="15" t="s">
        <v>3</v>
      </c>
    </row>
    <row r="29" spans="1:37" ht="45" customHeight="1" x14ac:dyDescent="0.2">
      <c r="A29" s="17"/>
      <c r="B29" s="62"/>
      <c r="C29" s="62"/>
      <c r="D29" s="62"/>
      <c r="E29" s="62"/>
      <c r="F29" s="62"/>
      <c r="G29" s="62"/>
      <c r="H29" s="62"/>
      <c r="I29" s="63"/>
      <c r="J29" s="24" t="s">
        <v>120</v>
      </c>
      <c r="K29" s="23" t="s">
        <v>121</v>
      </c>
      <c r="L29" s="163"/>
      <c r="M29" s="163"/>
      <c r="N29" s="163"/>
      <c r="O29" s="163"/>
      <c r="P29" s="164"/>
      <c r="Q29" s="86">
        <v>0</v>
      </c>
      <c r="R29" s="165"/>
      <c r="S29" s="165"/>
      <c r="T29" s="165"/>
      <c r="U29" s="166"/>
      <c r="V29" s="86">
        <v>0</v>
      </c>
      <c r="W29" s="165"/>
      <c r="X29" s="165"/>
      <c r="Y29" s="165"/>
      <c r="Z29" s="166"/>
      <c r="AA29" s="86">
        <v>0</v>
      </c>
      <c r="AB29" s="165"/>
      <c r="AC29" s="165"/>
      <c r="AD29" s="165"/>
      <c r="AE29" s="166"/>
      <c r="AF29" s="85">
        <v>228.8</v>
      </c>
      <c r="AG29" s="85">
        <v>2.5</v>
      </c>
      <c r="AH29" s="98">
        <v>0</v>
      </c>
      <c r="AI29" s="90">
        <v>11.1</v>
      </c>
      <c r="AJ29" s="69">
        <v>11.1</v>
      </c>
      <c r="AK29" s="15"/>
    </row>
    <row r="30" spans="1:37" ht="15" customHeight="1" x14ac:dyDescent="0.2">
      <c r="A30" s="17"/>
      <c r="B30" s="161" t="s">
        <v>58</v>
      </c>
      <c r="C30" s="161"/>
      <c r="D30" s="161"/>
      <c r="E30" s="161"/>
      <c r="F30" s="161"/>
      <c r="G30" s="161"/>
      <c r="H30" s="161"/>
      <c r="I30" s="162"/>
      <c r="J30" s="24" t="s">
        <v>58</v>
      </c>
      <c r="K30" s="23" t="s">
        <v>57</v>
      </c>
      <c r="L30" s="163"/>
      <c r="M30" s="163"/>
      <c r="N30" s="163"/>
      <c r="O30" s="163"/>
      <c r="P30" s="164"/>
      <c r="Q30" s="86">
        <v>1456900</v>
      </c>
      <c r="R30" s="165"/>
      <c r="S30" s="165"/>
      <c r="T30" s="165"/>
      <c r="U30" s="166"/>
      <c r="V30" s="86">
        <v>1459900</v>
      </c>
      <c r="W30" s="165"/>
      <c r="X30" s="165"/>
      <c r="Y30" s="165"/>
      <c r="Z30" s="166"/>
      <c r="AA30" s="86">
        <v>1463900</v>
      </c>
      <c r="AB30" s="165"/>
      <c r="AC30" s="165"/>
      <c r="AD30" s="165"/>
      <c r="AE30" s="166"/>
      <c r="AF30" s="85">
        <f>AF33+AF34</f>
        <v>4305</v>
      </c>
      <c r="AG30" s="85">
        <f t="shared" ref="AG30:AH30" si="4">AG33+AG34</f>
        <v>1457745.2</v>
      </c>
      <c r="AH30" s="98">
        <f t="shared" si="4"/>
        <v>10987.7</v>
      </c>
      <c r="AI30" s="89">
        <v>0.99361999999999995</v>
      </c>
      <c r="AJ30" s="18">
        <v>1.01278</v>
      </c>
      <c r="AK30" s="15" t="s">
        <v>3</v>
      </c>
    </row>
    <row r="31" spans="1:37" ht="15" hidden="1" customHeight="1" x14ac:dyDescent="0.2">
      <c r="A31" s="17"/>
      <c r="B31" s="161" t="s">
        <v>56</v>
      </c>
      <c r="C31" s="161"/>
      <c r="D31" s="161"/>
      <c r="E31" s="161"/>
      <c r="F31" s="161"/>
      <c r="G31" s="161"/>
      <c r="H31" s="161"/>
      <c r="I31" s="162"/>
      <c r="J31" s="24" t="s">
        <v>56</v>
      </c>
      <c r="K31" s="23" t="s">
        <v>50</v>
      </c>
      <c r="L31" s="163"/>
      <c r="M31" s="163"/>
      <c r="N31" s="163"/>
      <c r="O31" s="163"/>
      <c r="P31" s="164"/>
      <c r="Q31" s="86">
        <v>1456900</v>
      </c>
      <c r="R31" s="165"/>
      <c r="S31" s="165"/>
      <c r="T31" s="165"/>
      <c r="U31" s="166"/>
      <c r="V31" s="86">
        <v>1459900</v>
      </c>
      <c r="W31" s="165"/>
      <c r="X31" s="165"/>
      <c r="Y31" s="165"/>
      <c r="Z31" s="166"/>
      <c r="AA31" s="86">
        <v>1463900</v>
      </c>
      <c r="AB31" s="165"/>
      <c r="AC31" s="165"/>
      <c r="AD31" s="165"/>
      <c r="AE31" s="166"/>
      <c r="AF31" s="85">
        <v>1480</v>
      </c>
      <c r="AG31" s="20">
        <v>1456900</v>
      </c>
      <c r="AH31" s="98">
        <v>1475.5</v>
      </c>
      <c r="AI31" s="89">
        <v>0.99361999999999995</v>
      </c>
      <c r="AJ31" s="18">
        <v>1.01278</v>
      </c>
      <c r="AK31" s="15" t="s">
        <v>3</v>
      </c>
    </row>
    <row r="32" spans="1:37" ht="15" hidden="1" customHeight="1" x14ac:dyDescent="0.2">
      <c r="A32" s="17"/>
      <c r="B32" s="161" t="s">
        <v>55</v>
      </c>
      <c r="C32" s="161"/>
      <c r="D32" s="161"/>
      <c r="E32" s="161"/>
      <c r="F32" s="161"/>
      <c r="G32" s="161"/>
      <c r="H32" s="161"/>
      <c r="I32" s="162"/>
      <c r="J32" s="24" t="s">
        <v>54</v>
      </c>
      <c r="K32" s="23" t="s">
        <v>50</v>
      </c>
      <c r="L32" s="163"/>
      <c r="M32" s="163"/>
      <c r="N32" s="163"/>
      <c r="O32" s="163"/>
      <c r="P32" s="164"/>
      <c r="Q32" s="86">
        <v>1456900</v>
      </c>
      <c r="R32" s="165"/>
      <c r="S32" s="165"/>
      <c r="T32" s="165"/>
      <c r="U32" s="166"/>
      <c r="V32" s="86">
        <v>1459900</v>
      </c>
      <c r="W32" s="165"/>
      <c r="X32" s="165"/>
      <c r="Y32" s="165"/>
      <c r="Z32" s="166"/>
      <c r="AA32" s="86">
        <v>1463900</v>
      </c>
      <c r="AB32" s="165"/>
      <c r="AC32" s="165"/>
      <c r="AD32" s="165"/>
      <c r="AE32" s="166"/>
      <c r="AF32" s="85">
        <v>1480</v>
      </c>
      <c r="AG32" s="20">
        <v>1456900</v>
      </c>
      <c r="AH32" s="98">
        <v>1475.5</v>
      </c>
      <c r="AI32" s="89">
        <v>0.99361999999999995</v>
      </c>
      <c r="AJ32" s="18">
        <v>1.01278</v>
      </c>
      <c r="AK32" s="15" t="s">
        <v>3</v>
      </c>
    </row>
    <row r="33" spans="1:37" ht="15" customHeight="1" x14ac:dyDescent="0.2">
      <c r="A33" s="17"/>
      <c r="B33" s="161" t="s">
        <v>53</v>
      </c>
      <c r="C33" s="161"/>
      <c r="D33" s="161"/>
      <c r="E33" s="161"/>
      <c r="F33" s="161"/>
      <c r="G33" s="161"/>
      <c r="H33" s="161"/>
      <c r="I33" s="162"/>
      <c r="J33" s="24" t="s">
        <v>52</v>
      </c>
      <c r="K33" s="23" t="s">
        <v>50</v>
      </c>
      <c r="L33" s="163"/>
      <c r="M33" s="163"/>
      <c r="N33" s="163"/>
      <c r="O33" s="163"/>
      <c r="P33" s="164"/>
      <c r="Q33" s="86">
        <v>1456900</v>
      </c>
      <c r="R33" s="165"/>
      <c r="S33" s="165"/>
      <c r="T33" s="165"/>
      <c r="U33" s="166"/>
      <c r="V33" s="86">
        <v>1459900</v>
      </c>
      <c r="W33" s="165"/>
      <c r="X33" s="165"/>
      <c r="Y33" s="165"/>
      <c r="Z33" s="166"/>
      <c r="AA33" s="86">
        <v>1463900</v>
      </c>
      <c r="AB33" s="165"/>
      <c r="AC33" s="165"/>
      <c r="AD33" s="165"/>
      <c r="AE33" s="166"/>
      <c r="AF33" s="85">
        <v>4305</v>
      </c>
      <c r="AG33" s="20">
        <v>1456900</v>
      </c>
      <c r="AH33" s="98">
        <v>10987.7</v>
      </c>
      <c r="AI33" s="89">
        <v>0</v>
      </c>
      <c r="AJ33" s="18">
        <v>0</v>
      </c>
      <c r="AK33" s="15" t="s">
        <v>3</v>
      </c>
    </row>
    <row r="34" spans="1:37" ht="36" hidden="1" customHeight="1" x14ac:dyDescent="0.2">
      <c r="A34" s="17"/>
      <c r="B34" s="161" t="s">
        <v>51</v>
      </c>
      <c r="C34" s="161"/>
      <c r="D34" s="161"/>
      <c r="E34" s="161"/>
      <c r="F34" s="161"/>
      <c r="G34" s="161"/>
      <c r="H34" s="161"/>
      <c r="I34" s="162"/>
      <c r="J34" s="64" t="s">
        <v>118</v>
      </c>
      <c r="K34" s="65" t="s">
        <v>119</v>
      </c>
      <c r="L34" s="163"/>
      <c r="M34" s="163"/>
      <c r="N34" s="163"/>
      <c r="O34" s="163"/>
      <c r="P34" s="164"/>
      <c r="Q34" s="86">
        <v>0</v>
      </c>
      <c r="R34" s="165"/>
      <c r="S34" s="165"/>
      <c r="T34" s="165"/>
      <c r="U34" s="166"/>
      <c r="V34" s="86">
        <v>0</v>
      </c>
      <c r="W34" s="165"/>
      <c r="X34" s="165"/>
      <c r="Y34" s="165"/>
      <c r="Z34" s="166"/>
      <c r="AA34" s="86">
        <v>0</v>
      </c>
      <c r="AB34" s="165"/>
      <c r="AC34" s="165"/>
      <c r="AD34" s="165"/>
      <c r="AE34" s="166"/>
      <c r="AF34" s="86"/>
      <c r="AG34" s="86">
        <v>845.2</v>
      </c>
      <c r="AH34" s="98"/>
      <c r="AI34" s="89" t="s">
        <v>6</v>
      </c>
      <c r="AJ34" s="18" t="s">
        <v>6</v>
      </c>
      <c r="AK34" s="15" t="s">
        <v>3</v>
      </c>
    </row>
    <row r="35" spans="1:37" ht="15" customHeight="1" x14ac:dyDescent="0.2">
      <c r="A35" s="17"/>
      <c r="B35" s="161" t="s">
        <v>49</v>
      </c>
      <c r="C35" s="161"/>
      <c r="D35" s="161"/>
      <c r="E35" s="161"/>
      <c r="F35" s="161"/>
      <c r="G35" s="161"/>
      <c r="H35" s="161"/>
      <c r="I35" s="162"/>
      <c r="J35" s="24" t="s">
        <v>49</v>
      </c>
      <c r="K35" s="23" t="s">
        <v>48</v>
      </c>
      <c r="L35" s="163"/>
      <c r="M35" s="163"/>
      <c r="N35" s="163"/>
      <c r="O35" s="163"/>
      <c r="P35" s="164"/>
      <c r="Q35" s="86">
        <v>87000</v>
      </c>
      <c r="R35" s="165"/>
      <c r="S35" s="165"/>
      <c r="T35" s="165"/>
      <c r="U35" s="166"/>
      <c r="V35" s="86">
        <v>176400</v>
      </c>
      <c r="W35" s="165"/>
      <c r="X35" s="165"/>
      <c r="Y35" s="165"/>
      <c r="Z35" s="166"/>
      <c r="AA35" s="86">
        <v>208200</v>
      </c>
      <c r="AB35" s="165"/>
      <c r="AC35" s="165"/>
      <c r="AD35" s="165"/>
      <c r="AE35" s="166"/>
      <c r="AF35" s="85">
        <f>AF37+AF40</f>
        <v>836.4</v>
      </c>
      <c r="AG35" s="85">
        <f t="shared" ref="AG35:AH35" si="5">AG37+AG40</f>
        <v>204.89999999999998</v>
      </c>
      <c r="AH35" s="98">
        <f t="shared" si="5"/>
        <v>217.39999999999998</v>
      </c>
      <c r="AI35" s="89">
        <v>0.28843999999999997</v>
      </c>
      <c r="AJ35" s="18">
        <v>0.76256000000000002</v>
      </c>
      <c r="AK35" s="15" t="s">
        <v>3</v>
      </c>
    </row>
    <row r="36" spans="1:37" ht="15" hidden="1" customHeight="1" x14ac:dyDescent="0.2">
      <c r="A36" s="17"/>
      <c r="B36" s="161" t="s">
        <v>47</v>
      </c>
      <c r="C36" s="161"/>
      <c r="D36" s="161"/>
      <c r="E36" s="161"/>
      <c r="F36" s="161"/>
      <c r="G36" s="161"/>
      <c r="H36" s="161"/>
      <c r="I36" s="162"/>
      <c r="J36" s="24" t="s">
        <v>47</v>
      </c>
      <c r="K36" s="23" t="s">
        <v>46</v>
      </c>
      <c r="L36" s="163"/>
      <c r="M36" s="163"/>
      <c r="N36" s="163"/>
      <c r="O36" s="163"/>
      <c r="P36" s="164"/>
      <c r="Q36" s="86">
        <v>3000</v>
      </c>
      <c r="R36" s="165"/>
      <c r="S36" s="165"/>
      <c r="T36" s="165"/>
      <c r="U36" s="166"/>
      <c r="V36" s="86">
        <v>6000</v>
      </c>
      <c r="W36" s="165"/>
      <c r="X36" s="165"/>
      <c r="Y36" s="165"/>
      <c r="Z36" s="166"/>
      <c r="AA36" s="86">
        <v>9000</v>
      </c>
      <c r="AB36" s="165"/>
      <c r="AC36" s="165"/>
      <c r="AD36" s="165"/>
      <c r="AE36" s="166"/>
      <c r="AF36" s="85">
        <v>20000</v>
      </c>
      <c r="AG36" s="20">
        <v>3000</v>
      </c>
      <c r="AH36" s="98">
        <v>8747.3100000000013</v>
      </c>
      <c r="AI36" s="89">
        <v>0.43736999999999998</v>
      </c>
      <c r="AJ36" s="18">
        <v>2.9157700000000002</v>
      </c>
      <c r="AK36" s="15" t="s">
        <v>3</v>
      </c>
    </row>
    <row r="37" spans="1:37" ht="45.75" customHeight="1" x14ac:dyDescent="0.2">
      <c r="A37" s="17"/>
      <c r="B37" s="161" t="s">
        <v>45</v>
      </c>
      <c r="C37" s="161"/>
      <c r="D37" s="161"/>
      <c r="E37" s="161"/>
      <c r="F37" s="161"/>
      <c r="G37" s="161"/>
      <c r="H37" s="161"/>
      <c r="I37" s="162"/>
      <c r="J37" s="24" t="s">
        <v>44</v>
      </c>
      <c r="K37" s="23" t="s">
        <v>39</v>
      </c>
      <c r="L37" s="163"/>
      <c r="M37" s="163"/>
      <c r="N37" s="163"/>
      <c r="O37" s="163"/>
      <c r="P37" s="164"/>
      <c r="Q37" s="86">
        <v>3000</v>
      </c>
      <c r="R37" s="165"/>
      <c r="S37" s="165"/>
      <c r="T37" s="165"/>
      <c r="U37" s="166"/>
      <c r="V37" s="86">
        <v>6000</v>
      </c>
      <c r="W37" s="165"/>
      <c r="X37" s="165"/>
      <c r="Y37" s="165"/>
      <c r="Z37" s="166"/>
      <c r="AA37" s="86">
        <v>9000</v>
      </c>
      <c r="AB37" s="165"/>
      <c r="AC37" s="165"/>
      <c r="AD37" s="165"/>
      <c r="AE37" s="166"/>
      <c r="AF37" s="85">
        <v>216.4</v>
      </c>
      <c r="AG37" s="103">
        <v>66.7</v>
      </c>
      <c r="AH37" s="103">
        <v>47.1</v>
      </c>
      <c r="AI37" s="89">
        <v>0</v>
      </c>
      <c r="AJ37" s="18">
        <v>0</v>
      </c>
      <c r="AK37" s="15" t="s">
        <v>3</v>
      </c>
    </row>
    <row r="38" spans="1:37" ht="45.75" hidden="1" customHeight="1" x14ac:dyDescent="0.2">
      <c r="A38" s="17"/>
      <c r="B38" s="161" t="s">
        <v>43</v>
      </c>
      <c r="C38" s="161"/>
      <c r="D38" s="161"/>
      <c r="E38" s="161"/>
      <c r="F38" s="161"/>
      <c r="G38" s="161"/>
      <c r="H38" s="161"/>
      <c r="I38" s="162"/>
      <c r="J38" s="24" t="s">
        <v>42</v>
      </c>
      <c r="K38" s="23" t="s">
        <v>39</v>
      </c>
      <c r="L38" s="163"/>
      <c r="M38" s="163"/>
      <c r="N38" s="163"/>
      <c r="O38" s="163"/>
      <c r="P38" s="164"/>
      <c r="Q38" s="86">
        <v>0</v>
      </c>
      <c r="R38" s="165"/>
      <c r="S38" s="165"/>
      <c r="T38" s="165"/>
      <c r="U38" s="166"/>
      <c r="V38" s="86">
        <v>0</v>
      </c>
      <c r="W38" s="165"/>
      <c r="X38" s="165"/>
      <c r="Y38" s="165"/>
      <c r="Z38" s="166"/>
      <c r="AA38" s="86">
        <v>0</v>
      </c>
      <c r="AB38" s="165"/>
      <c r="AC38" s="165"/>
      <c r="AD38" s="165"/>
      <c r="AE38" s="166"/>
      <c r="AF38" s="85">
        <v>0</v>
      </c>
      <c r="AG38" s="20">
        <v>0</v>
      </c>
      <c r="AH38" s="98">
        <v>8536.3700000000008</v>
      </c>
      <c r="AI38" s="89" t="s">
        <v>6</v>
      </c>
      <c r="AJ38" s="18" t="s">
        <v>6</v>
      </c>
      <c r="AK38" s="15" t="s">
        <v>3</v>
      </c>
    </row>
    <row r="39" spans="1:37" ht="45.75" hidden="1" customHeight="1" x14ac:dyDescent="0.2">
      <c r="A39" s="17"/>
      <c r="B39" s="161" t="s">
        <v>41</v>
      </c>
      <c r="C39" s="161"/>
      <c r="D39" s="161"/>
      <c r="E39" s="161"/>
      <c r="F39" s="161"/>
      <c r="G39" s="161"/>
      <c r="H39" s="161"/>
      <c r="I39" s="162"/>
      <c r="J39" s="24" t="s">
        <v>40</v>
      </c>
      <c r="K39" s="23" t="s">
        <v>39</v>
      </c>
      <c r="L39" s="163"/>
      <c r="M39" s="163"/>
      <c r="N39" s="163"/>
      <c r="O39" s="163"/>
      <c r="P39" s="164"/>
      <c r="Q39" s="86">
        <v>0</v>
      </c>
      <c r="R39" s="165"/>
      <c r="S39" s="165"/>
      <c r="T39" s="165"/>
      <c r="U39" s="166"/>
      <c r="V39" s="86">
        <v>0</v>
      </c>
      <c r="W39" s="165"/>
      <c r="X39" s="165"/>
      <c r="Y39" s="165"/>
      <c r="Z39" s="166"/>
      <c r="AA39" s="86">
        <v>0</v>
      </c>
      <c r="AB39" s="165"/>
      <c r="AC39" s="165"/>
      <c r="AD39" s="165"/>
      <c r="AE39" s="166"/>
      <c r="AF39" s="85">
        <v>0</v>
      </c>
      <c r="AG39" s="20">
        <v>0</v>
      </c>
      <c r="AH39" s="98">
        <v>210.94</v>
      </c>
      <c r="AI39" s="89" t="s">
        <v>6</v>
      </c>
      <c r="AJ39" s="18" t="s">
        <v>6</v>
      </c>
      <c r="AK39" s="15" t="s">
        <v>3</v>
      </c>
    </row>
    <row r="40" spans="1:37" ht="15" customHeight="1" x14ac:dyDescent="0.2">
      <c r="A40" s="17"/>
      <c r="B40" s="161" t="s">
        <v>38</v>
      </c>
      <c r="C40" s="161"/>
      <c r="D40" s="161"/>
      <c r="E40" s="161"/>
      <c r="F40" s="161"/>
      <c r="G40" s="161"/>
      <c r="H40" s="161"/>
      <c r="I40" s="162"/>
      <c r="J40" s="24" t="s">
        <v>38</v>
      </c>
      <c r="K40" s="23" t="s">
        <v>37</v>
      </c>
      <c r="L40" s="163"/>
      <c r="M40" s="163"/>
      <c r="N40" s="163"/>
      <c r="O40" s="163"/>
      <c r="P40" s="164"/>
      <c r="Q40" s="86">
        <v>84000</v>
      </c>
      <c r="R40" s="165"/>
      <c r="S40" s="165"/>
      <c r="T40" s="165"/>
      <c r="U40" s="166"/>
      <c r="V40" s="86">
        <v>170400</v>
      </c>
      <c r="W40" s="165"/>
      <c r="X40" s="165"/>
      <c r="Y40" s="165"/>
      <c r="Z40" s="166"/>
      <c r="AA40" s="86">
        <v>199200</v>
      </c>
      <c r="AB40" s="165"/>
      <c r="AC40" s="165"/>
      <c r="AD40" s="165"/>
      <c r="AE40" s="166"/>
      <c r="AF40" s="85">
        <f>AF42+AF46</f>
        <v>620</v>
      </c>
      <c r="AG40" s="85">
        <f t="shared" ref="AG40:AH40" si="6">AG42+AG46</f>
        <v>138.19999999999999</v>
      </c>
      <c r="AH40" s="98">
        <f t="shared" si="6"/>
        <v>170.29999999999998</v>
      </c>
      <c r="AI40" s="89">
        <v>0.27426</v>
      </c>
      <c r="AJ40" s="18">
        <v>0.68564999999999998</v>
      </c>
      <c r="AK40" s="15" t="s">
        <v>3</v>
      </c>
    </row>
    <row r="41" spans="1:37" ht="79.5" hidden="1" customHeight="1" x14ac:dyDescent="0.2">
      <c r="A41" s="17"/>
      <c r="B41" s="161" t="s">
        <v>36</v>
      </c>
      <c r="C41" s="161"/>
      <c r="D41" s="161"/>
      <c r="E41" s="161"/>
      <c r="F41" s="161"/>
      <c r="G41" s="161"/>
      <c r="H41" s="161"/>
      <c r="I41" s="162"/>
      <c r="J41" s="24" t="s">
        <v>36</v>
      </c>
      <c r="K41" s="23" t="s">
        <v>35</v>
      </c>
      <c r="L41" s="163"/>
      <c r="M41" s="163"/>
      <c r="N41" s="163"/>
      <c r="O41" s="163"/>
      <c r="P41" s="164"/>
      <c r="Q41" s="86">
        <v>84000</v>
      </c>
      <c r="R41" s="165"/>
      <c r="S41" s="165"/>
      <c r="T41" s="165"/>
      <c r="U41" s="166"/>
      <c r="V41" s="86">
        <v>170400</v>
      </c>
      <c r="W41" s="165"/>
      <c r="X41" s="165"/>
      <c r="Y41" s="165"/>
      <c r="Z41" s="166"/>
      <c r="AA41" s="86">
        <v>199200</v>
      </c>
      <c r="AB41" s="165"/>
      <c r="AC41" s="165"/>
      <c r="AD41" s="165"/>
      <c r="AE41" s="166"/>
      <c r="AF41" s="85">
        <v>200000</v>
      </c>
      <c r="AG41" s="20">
        <v>84000</v>
      </c>
      <c r="AH41" s="98">
        <v>57137</v>
      </c>
      <c r="AI41" s="89">
        <v>0.28569</v>
      </c>
      <c r="AJ41" s="18">
        <v>0.68020000000000003</v>
      </c>
      <c r="AK41" s="15" t="s">
        <v>3</v>
      </c>
    </row>
    <row r="42" spans="1:37" ht="33.75" customHeight="1" x14ac:dyDescent="0.2">
      <c r="A42" s="17"/>
      <c r="B42" s="161" t="s">
        <v>34</v>
      </c>
      <c r="C42" s="161"/>
      <c r="D42" s="161"/>
      <c r="E42" s="161"/>
      <c r="F42" s="161"/>
      <c r="G42" s="161"/>
      <c r="H42" s="161"/>
      <c r="I42" s="162"/>
      <c r="J42" s="64" t="s">
        <v>122</v>
      </c>
      <c r="K42" s="65" t="s">
        <v>123</v>
      </c>
      <c r="L42" s="163"/>
      <c r="M42" s="163"/>
      <c r="N42" s="163"/>
      <c r="O42" s="163"/>
      <c r="P42" s="164"/>
      <c r="Q42" s="86">
        <v>84000</v>
      </c>
      <c r="R42" s="165"/>
      <c r="S42" s="165"/>
      <c r="T42" s="165"/>
      <c r="U42" s="166"/>
      <c r="V42" s="86">
        <v>170400</v>
      </c>
      <c r="W42" s="165"/>
      <c r="X42" s="165"/>
      <c r="Y42" s="165"/>
      <c r="Z42" s="166"/>
      <c r="AA42" s="86">
        <v>199200</v>
      </c>
      <c r="AB42" s="165"/>
      <c r="AC42" s="165"/>
      <c r="AD42" s="165"/>
      <c r="AE42" s="166"/>
      <c r="AF42" s="85">
        <v>579.5</v>
      </c>
      <c r="AG42" s="85">
        <v>138.19999999999999</v>
      </c>
      <c r="AH42" s="98">
        <v>160.19999999999999</v>
      </c>
      <c r="AI42" s="89">
        <v>0</v>
      </c>
      <c r="AJ42" s="18">
        <v>0</v>
      </c>
      <c r="AK42" s="15" t="s">
        <v>3</v>
      </c>
    </row>
    <row r="43" spans="1:37" ht="79.5" hidden="1" customHeight="1" x14ac:dyDescent="0.2">
      <c r="A43" s="17"/>
      <c r="B43" s="161" t="s">
        <v>33</v>
      </c>
      <c r="C43" s="161"/>
      <c r="D43" s="161"/>
      <c r="E43" s="161"/>
      <c r="F43" s="161"/>
      <c r="G43" s="161"/>
      <c r="H43" s="161"/>
      <c r="I43" s="162"/>
      <c r="J43" s="64" t="s">
        <v>124</v>
      </c>
      <c r="K43" s="65" t="s">
        <v>125</v>
      </c>
      <c r="L43" s="163"/>
      <c r="M43" s="163"/>
      <c r="N43" s="163"/>
      <c r="O43" s="163"/>
      <c r="P43" s="164"/>
      <c r="Q43" s="86">
        <v>0</v>
      </c>
      <c r="R43" s="165"/>
      <c r="S43" s="165"/>
      <c r="T43" s="165"/>
      <c r="U43" s="166"/>
      <c r="V43" s="86">
        <v>0</v>
      </c>
      <c r="W43" s="165"/>
      <c r="X43" s="165"/>
      <c r="Y43" s="165"/>
      <c r="Z43" s="166"/>
      <c r="AA43" s="86">
        <v>0</v>
      </c>
      <c r="AB43" s="165"/>
      <c r="AC43" s="165"/>
      <c r="AD43" s="165"/>
      <c r="AE43" s="166"/>
      <c r="AF43" s="85">
        <v>0</v>
      </c>
      <c r="AG43" s="20">
        <v>0</v>
      </c>
      <c r="AH43" s="98">
        <v>55983.53</v>
      </c>
      <c r="AI43" s="89" t="s">
        <v>6</v>
      </c>
      <c r="AJ43" s="18" t="s">
        <v>6</v>
      </c>
      <c r="AK43" s="15" t="s">
        <v>3</v>
      </c>
    </row>
    <row r="44" spans="1:37" ht="79.5" hidden="1" customHeight="1" x14ac:dyDescent="0.2">
      <c r="A44" s="17"/>
      <c r="B44" s="161" t="s">
        <v>32</v>
      </c>
      <c r="C44" s="161"/>
      <c r="D44" s="161"/>
      <c r="E44" s="161"/>
      <c r="F44" s="161"/>
      <c r="G44" s="161"/>
      <c r="H44" s="161"/>
      <c r="I44" s="162"/>
      <c r="J44" s="66" t="s">
        <v>31</v>
      </c>
      <c r="K44" s="65" t="s">
        <v>30</v>
      </c>
      <c r="L44" s="163"/>
      <c r="M44" s="163"/>
      <c r="N44" s="163"/>
      <c r="O44" s="163"/>
      <c r="P44" s="164"/>
      <c r="Q44" s="86">
        <v>0</v>
      </c>
      <c r="R44" s="165"/>
      <c r="S44" s="165"/>
      <c r="T44" s="165"/>
      <c r="U44" s="166"/>
      <c r="V44" s="86">
        <v>0</v>
      </c>
      <c r="W44" s="165"/>
      <c r="X44" s="165"/>
      <c r="Y44" s="165"/>
      <c r="Z44" s="166"/>
      <c r="AA44" s="86">
        <v>0</v>
      </c>
      <c r="AB44" s="165"/>
      <c r="AC44" s="165"/>
      <c r="AD44" s="165"/>
      <c r="AE44" s="166"/>
      <c r="AF44" s="85">
        <v>0</v>
      </c>
      <c r="AG44" s="20">
        <v>0</v>
      </c>
      <c r="AH44" s="98">
        <v>1153.47</v>
      </c>
      <c r="AI44" s="89" t="s">
        <v>6</v>
      </c>
      <c r="AJ44" s="18" t="s">
        <v>6</v>
      </c>
      <c r="AK44" s="15" t="s">
        <v>3</v>
      </c>
    </row>
    <row r="45" spans="1:37" ht="79.5" hidden="1" customHeight="1" x14ac:dyDescent="0.2">
      <c r="A45" s="17"/>
      <c r="B45" s="161" t="s">
        <v>29</v>
      </c>
      <c r="C45" s="161"/>
      <c r="D45" s="161"/>
      <c r="E45" s="161"/>
      <c r="F45" s="161"/>
      <c r="G45" s="161"/>
      <c r="H45" s="161"/>
      <c r="I45" s="162"/>
      <c r="J45" s="66" t="s">
        <v>29</v>
      </c>
      <c r="K45" s="65" t="s">
        <v>28</v>
      </c>
      <c r="L45" s="163"/>
      <c r="M45" s="163"/>
      <c r="N45" s="163"/>
      <c r="O45" s="163"/>
      <c r="P45" s="164"/>
      <c r="Q45" s="86">
        <v>0</v>
      </c>
      <c r="R45" s="165"/>
      <c r="S45" s="165"/>
      <c r="T45" s="165"/>
      <c r="U45" s="166"/>
      <c r="V45" s="86">
        <v>0</v>
      </c>
      <c r="W45" s="165"/>
      <c r="X45" s="165"/>
      <c r="Y45" s="165"/>
      <c r="Z45" s="166"/>
      <c r="AA45" s="86">
        <v>0</v>
      </c>
      <c r="AB45" s="165"/>
      <c r="AC45" s="165"/>
      <c r="AD45" s="165"/>
      <c r="AE45" s="166"/>
      <c r="AF45" s="85">
        <v>10000</v>
      </c>
      <c r="AG45" s="20">
        <v>0</v>
      </c>
      <c r="AH45" s="98">
        <v>458</v>
      </c>
      <c r="AI45" s="89">
        <v>4.58E-2</v>
      </c>
      <c r="AJ45" s="18" t="s">
        <v>6</v>
      </c>
      <c r="AK45" s="15" t="s">
        <v>3</v>
      </c>
    </row>
    <row r="46" spans="1:37" ht="33" customHeight="1" x14ac:dyDescent="0.2">
      <c r="A46" s="17"/>
      <c r="B46" s="161" t="s">
        <v>27</v>
      </c>
      <c r="C46" s="161"/>
      <c r="D46" s="161"/>
      <c r="E46" s="161"/>
      <c r="F46" s="161"/>
      <c r="G46" s="161"/>
      <c r="H46" s="161"/>
      <c r="I46" s="162"/>
      <c r="J46" s="64" t="s">
        <v>124</v>
      </c>
      <c r="K46" s="65" t="s">
        <v>125</v>
      </c>
      <c r="L46" s="163"/>
      <c r="M46" s="163"/>
      <c r="N46" s="163"/>
      <c r="O46" s="163"/>
      <c r="P46" s="164"/>
      <c r="Q46" s="86">
        <v>0</v>
      </c>
      <c r="R46" s="165"/>
      <c r="S46" s="165"/>
      <c r="T46" s="165"/>
      <c r="U46" s="166"/>
      <c r="V46" s="86">
        <v>0</v>
      </c>
      <c r="W46" s="165"/>
      <c r="X46" s="165"/>
      <c r="Y46" s="165"/>
      <c r="Z46" s="166"/>
      <c r="AA46" s="86">
        <v>0</v>
      </c>
      <c r="AB46" s="165"/>
      <c r="AC46" s="165"/>
      <c r="AD46" s="165"/>
      <c r="AE46" s="166"/>
      <c r="AF46" s="85">
        <v>40.5</v>
      </c>
      <c r="AG46" s="20">
        <v>0</v>
      </c>
      <c r="AH46" s="98">
        <v>10.1</v>
      </c>
      <c r="AI46" s="89">
        <v>0</v>
      </c>
      <c r="AJ46" s="18" t="s">
        <v>6</v>
      </c>
      <c r="AK46" s="15" t="s">
        <v>3</v>
      </c>
    </row>
    <row r="47" spans="1:37" ht="48" customHeight="1" x14ac:dyDescent="0.2">
      <c r="A47" s="17"/>
      <c r="B47" s="161" t="s">
        <v>26</v>
      </c>
      <c r="C47" s="161"/>
      <c r="D47" s="161"/>
      <c r="E47" s="161"/>
      <c r="F47" s="161"/>
      <c r="G47" s="161"/>
      <c r="H47" s="161"/>
      <c r="I47" s="162"/>
      <c r="J47" s="64" t="s">
        <v>132</v>
      </c>
      <c r="K47" s="23" t="s">
        <v>130</v>
      </c>
      <c r="L47" s="163"/>
      <c r="M47" s="163"/>
      <c r="N47" s="163"/>
      <c r="O47" s="163"/>
      <c r="P47" s="164"/>
      <c r="Q47" s="86">
        <v>0</v>
      </c>
      <c r="R47" s="165"/>
      <c r="S47" s="165"/>
      <c r="T47" s="165"/>
      <c r="U47" s="166"/>
      <c r="V47" s="86">
        <v>0</v>
      </c>
      <c r="W47" s="165"/>
      <c r="X47" s="165"/>
      <c r="Y47" s="165"/>
      <c r="Z47" s="166"/>
      <c r="AA47" s="86">
        <v>0</v>
      </c>
      <c r="AB47" s="165"/>
      <c r="AC47" s="165"/>
      <c r="AD47" s="165"/>
      <c r="AE47" s="166"/>
      <c r="AF47" s="85">
        <f>AF48</f>
        <v>1.3</v>
      </c>
      <c r="AG47" s="120">
        <f t="shared" ref="AG47:AH47" si="7">AG48</f>
        <v>0</v>
      </c>
      <c r="AH47" s="120">
        <f t="shared" si="7"/>
        <v>0.3</v>
      </c>
      <c r="AI47" s="89" t="s">
        <v>6</v>
      </c>
      <c r="AJ47" s="18" t="s">
        <v>6</v>
      </c>
      <c r="AK47" s="15" t="s">
        <v>3</v>
      </c>
    </row>
    <row r="48" spans="1:37" ht="68.25" customHeight="1" x14ac:dyDescent="0.2">
      <c r="A48" s="17"/>
      <c r="B48" s="161" t="s">
        <v>25</v>
      </c>
      <c r="C48" s="161"/>
      <c r="D48" s="161"/>
      <c r="E48" s="161"/>
      <c r="F48" s="161"/>
      <c r="G48" s="161"/>
      <c r="H48" s="161"/>
      <c r="I48" s="162"/>
      <c r="J48" s="64" t="s">
        <v>133</v>
      </c>
      <c r="K48" s="23" t="s">
        <v>131</v>
      </c>
      <c r="L48" s="163"/>
      <c r="M48" s="163"/>
      <c r="N48" s="163"/>
      <c r="O48" s="163"/>
      <c r="P48" s="164"/>
      <c r="Q48" s="86">
        <v>50275</v>
      </c>
      <c r="R48" s="165"/>
      <c r="S48" s="165"/>
      <c r="T48" s="165"/>
      <c r="U48" s="166"/>
      <c r="V48" s="86">
        <v>100550</v>
      </c>
      <c r="W48" s="165"/>
      <c r="X48" s="165"/>
      <c r="Y48" s="165"/>
      <c r="Z48" s="166"/>
      <c r="AA48" s="86">
        <v>151025</v>
      </c>
      <c r="AB48" s="165"/>
      <c r="AC48" s="165"/>
      <c r="AD48" s="165"/>
      <c r="AE48" s="166"/>
      <c r="AF48" s="85">
        <v>1.3</v>
      </c>
      <c r="AG48" s="20"/>
      <c r="AH48" s="98">
        <v>0.3</v>
      </c>
      <c r="AI48" s="89">
        <v>0.10055</v>
      </c>
      <c r="AJ48" s="18">
        <v>1.1054200000000001</v>
      </c>
      <c r="AK48" s="15" t="s">
        <v>3</v>
      </c>
    </row>
    <row r="49" spans="1:37" ht="30.75" hidden="1" customHeight="1" x14ac:dyDescent="0.2">
      <c r="A49" s="17"/>
      <c r="B49" s="77"/>
      <c r="C49" s="77"/>
      <c r="D49" s="77"/>
      <c r="E49" s="77"/>
      <c r="F49" s="77"/>
      <c r="G49" s="77"/>
      <c r="H49" s="77"/>
      <c r="I49" s="78"/>
      <c r="J49" s="64" t="s">
        <v>126</v>
      </c>
      <c r="K49" s="23" t="s">
        <v>8</v>
      </c>
      <c r="L49" s="83"/>
      <c r="M49" s="83"/>
      <c r="N49" s="83"/>
      <c r="O49" s="83"/>
      <c r="P49" s="84"/>
      <c r="Q49" s="86"/>
      <c r="R49" s="85"/>
      <c r="S49" s="85"/>
      <c r="T49" s="85"/>
      <c r="U49" s="86"/>
      <c r="V49" s="86"/>
      <c r="W49" s="85"/>
      <c r="X49" s="85"/>
      <c r="Y49" s="85"/>
      <c r="Z49" s="86"/>
      <c r="AA49" s="86"/>
      <c r="AB49" s="85"/>
      <c r="AC49" s="85"/>
      <c r="AD49" s="85"/>
      <c r="AE49" s="86"/>
      <c r="AF49" s="85">
        <f>AF50</f>
        <v>0</v>
      </c>
      <c r="AG49" s="85">
        <f t="shared" ref="AG49:AH49" si="8">AG50</f>
        <v>0</v>
      </c>
      <c r="AH49" s="98">
        <f t="shared" si="8"/>
        <v>0</v>
      </c>
      <c r="AI49" s="89"/>
      <c r="AJ49" s="19"/>
      <c r="AK49" s="15"/>
    </row>
    <row r="50" spans="1:37" ht="25.5" hidden="1" customHeight="1" x14ac:dyDescent="0.2">
      <c r="A50" s="17"/>
      <c r="B50" s="77"/>
      <c r="C50" s="77"/>
      <c r="D50" s="77"/>
      <c r="E50" s="77"/>
      <c r="F50" s="77"/>
      <c r="G50" s="77"/>
      <c r="H50" s="77"/>
      <c r="I50" s="78"/>
      <c r="J50" s="64" t="s">
        <v>129</v>
      </c>
      <c r="K50" s="23" t="s">
        <v>135</v>
      </c>
      <c r="L50" s="83"/>
      <c r="M50" s="83"/>
      <c r="N50" s="83"/>
      <c r="O50" s="83"/>
      <c r="P50" s="84"/>
      <c r="Q50" s="86"/>
      <c r="R50" s="85"/>
      <c r="S50" s="85"/>
      <c r="T50" s="85"/>
      <c r="U50" s="86"/>
      <c r="V50" s="86"/>
      <c r="W50" s="85"/>
      <c r="X50" s="85"/>
      <c r="Y50" s="85"/>
      <c r="Z50" s="86"/>
      <c r="AA50" s="86"/>
      <c r="AB50" s="85"/>
      <c r="AC50" s="85"/>
      <c r="AD50" s="85"/>
      <c r="AE50" s="86"/>
      <c r="AF50" s="85">
        <v>0</v>
      </c>
      <c r="AG50" s="20"/>
      <c r="AH50" s="98">
        <v>0</v>
      </c>
      <c r="AI50" s="89"/>
      <c r="AJ50" s="19"/>
      <c r="AK50" s="15"/>
    </row>
    <row r="51" spans="1:37" ht="15" customHeight="1" x14ac:dyDescent="0.2">
      <c r="A51" s="17"/>
      <c r="B51" s="161" t="s">
        <v>24</v>
      </c>
      <c r="C51" s="161"/>
      <c r="D51" s="161"/>
      <c r="E51" s="161"/>
      <c r="F51" s="161"/>
      <c r="G51" s="161"/>
      <c r="H51" s="161"/>
      <c r="I51" s="162"/>
      <c r="J51" s="88" t="s">
        <v>24</v>
      </c>
      <c r="K51" s="23" t="s">
        <v>23</v>
      </c>
      <c r="L51" s="163"/>
      <c r="M51" s="163"/>
      <c r="N51" s="163"/>
      <c r="O51" s="163"/>
      <c r="P51" s="164"/>
      <c r="Q51" s="86">
        <v>50275</v>
      </c>
      <c r="R51" s="165"/>
      <c r="S51" s="165"/>
      <c r="T51" s="165"/>
      <c r="U51" s="166"/>
      <c r="V51" s="86">
        <v>100550</v>
      </c>
      <c r="W51" s="165"/>
      <c r="X51" s="165"/>
      <c r="Y51" s="165"/>
      <c r="Z51" s="166"/>
      <c r="AA51" s="86">
        <v>151025</v>
      </c>
      <c r="AB51" s="165"/>
      <c r="AC51" s="165"/>
      <c r="AD51" s="165"/>
      <c r="AE51" s="166"/>
      <c r="AF51" s="85">
        <f>AF52+AF60</f>
        <v>2157.1999999999998</v>
      </c>
      <c r="AG51" s="146">
        <f t="shared" ref="AG51:AH51" si="9">AG52+AG60</f>
        <v>2329528.3599999994</v>
      </c>
      <c r="AH51" s="146">
        <f t="shared" si="9"/>
        <v>610</v>
      </c>
      <c r="AI51" s="90">
        <f t="shared" ref="AI51:AJ51" si="10">AI53+AI55+AI56</f>
        <v>1927.0714800000001</v>
      </c>
      <c r="AJ51" s="21" t="e">
        <f t="shared" si="10"/>
        <v>#VALUE!</v>
      </c>
      <c r="AK51" s="15" t="s">
        <v>3</v>
      </c>
    </row>
    <row r="52" spans="1:37" ht="33" customHeight="1" x14ac:dyDescent="0.2">
      <c r="A52" s="17"/>
      <c r="B52" s="161" t="s">
        <v>22</v>
      </c>
      <c r="C52" s="161"/>
      <c r="D52" s="161"/>
      <c r="E52" s="161"/>
      <c r="F52" s="161"/>
      <c r="G52" s="161"/>
      <c r="H52" s="161"/>
      <c r="I52" s="162"/>
      <c r="J52" s="88" t="s">
        <v>22</v>
      </c>
      <c r="K52" s="23" t="s">
        <v>21</v>
      </c>
      <c r="L52" s="163"/>
      <c r="M52" s="163"/>
      <c r="N52" s="163"/>
      <c r="O52" s="163"/>
      <c r="P52" s="164"/>
      <c r="Q52" s="86">
        <v>50275</v>
      </c>
      <c r="R52" s="165"/>
      <c r="S52" s="165"/>
      <c r="T52" s="165"/>
      <c r="U52" s="166"/>
      <c r="V52" s="86">
        <v>100550</v>
      </c>
      <c r="W52" s="165"/>
      <c r="X52" s="165"/>
      <c r="Y52" s="165"/>
      <c r="Z52" s="166"/>
      <c r="AA52" s="86">
        <v>151025</v>
      </c>
      <c r="AB52" s="165"/>
      <c r="AC52" s="165"/>
      <c r="AD52" s="165"/>
      <c r="AE52" s="166"/>
      <c r="AF52" s="85">
        <f>AF53+AF54+AF55+AF56+AF57</f>
        <v>2007.2</v>
      </c>
      <c r="AG52" s="146">
        <f t="shared" ref="AG52:AH52" si="11">AG53+AG54+AG55+AG56+AG57</f>
        <v>2329446.0599999996</v>
      </c>
      <c r="AH52" s="146">
        <f t="shared" si="11"/>
        <v>460</v>
      </c>
      <c r="AI52" s="89">
        <v>0.10055</v>
      </c>
      <c r="AJ52" s="18">
        <v>1.1054200000000001</v>
      </c>
      <c r="AK52" s="15" t="s">
        <v>3</v>
      </c>
    </row>
    <row r="53" spans="1:37" ht="22.5" customHeight="1" x14ac:dyDescent="0.2">
      <c r="A53" s="17"/>
      <c r="B53" s="161" t="s">
        <v>20</v>
      </c>
      <c r="C53" s="161"/>
      <c r="D53" s="161"/>
      <c r="E53" s="161"/>
      <c r="F53" s="161"/>
      <c r="G53" s="161"/>
      <c r="H53" s="161"/>
      <c r="I53" s="162"/>
      <c r="J53" s="64" t="s">
        <v>155</v>
      </c>
      <c r="K53" s="23" t="s">
        <v>19</v>
      </c>
      <c r="L53" s="163"/>
      <c r="M53" s="163"/>
      <c r="N53" s="163"/>
      <c r="O53" s="163"/>
      <c r="P53" s="164"/>
      <c r="Q53" s="86">
        <v>50275</v>
      </c>
      <c r="R53" s="165"/>
      <c r="S53" s="165"/>
      <c r="T53" s="165"/>
      <c r="U53" s="166"/>
      <c r="V53" s="86">
        <v>100550</v>
      </c>
      <c r="W53" s="165"/>
      <c r="X53" s="165"/>
      <c r="Y53" s="165"/>
      <c r="Z53" s="166"/>
      <c r="AA53" s="86">
        <v>151025</v>
      </c>
      <c r="AB53" s="165"/>
      <c r="AC53" s="165"/>
      <c r="AD53" s="165"/>
      <c r="AE53" s="166"/>
      <c r="AF53" s="85">
        <v>1912.4</v>
      </c>
      <c r="AG53" s="103">
        <v>1926.9</v>
      </c>
      <c r="AH53" s="103">
        <v>436.3</v>
      </c>
      <c r="AI53" s="103">
        <v>1926.9</v>
      </c>
      <c r="AJ53" s="103">
        <v>1926.9</v>
      </c>
      <c r="AK53" s="15" t="s">
        <v>3</v>
      </c>
    </row>
    <row r="54" spans="1:37" ht="35.25" customHeight="1" x14ac:dyDescent="0.2">
      <c r="A54" s="17"/>
      <c r="B54" s="67"/>
      <c r="C54" s="67"/>
      <c r="D54" s="67"/>
      <c r="E54" s="67"/>
      <c r="F54" s="67"/>
      <c r="G54" s="67"/>
      <c r="H54" s="67"/>
      <c r="I54" s="68"/>
      <c r="J54" s="64" t="s">
        <v>154</v>
      </c>
      <c r="K54" s="147" t="s">
        <v>153</v>
      </c>
      <c r="L54" s="71"/>
      <c r="M54" s="71"/>
      <c r="N54" s="71"/>
      <c r="O54" s="71"/>
      <c r="P54" s="70"/>
      <c r="Q54" s="72"/>
      <c r="R54" s="73"/>
      <c r="S54" s="73"/>
      <c r="T54" s="73"/>
      <c r="U54" s="72"/>
      <c r="V54" s="72"/>
      <c r="W54" s="73"/>
      <c r="X54" s="73"/>
      <c r="Y54" s="73"/>
      <c r="Z54" s="72"/>
      <c r="AA54" s="72"/>
      <c r="AB54" s="73"/>
      <c r="AC54" s="73"/>
      <c r="AD54" s="73"/>
      <c r="AE54" s="72"/>
      <c r="AF54" s="87">
        <v>0</v>
      </c>
      <c r="AG54" s="20"/>
      <c r="AH54" s="98"/>
      <c r="AI54" s="89"/>
      <c r="AJ54" s="18"/>
      <c r="AK54" s="15"/>
    </row>
    <row r="55" spans="1:37" ht="15" customHeight="1" x14ac:dyDescent="0.2">
      <c r="A55" s="17"/>
      <c r="B55" s="161" t="s">
        <v>18</v>
      </c>
      <c r="C55" s="161"/>
      <c r="D55" s="161"/>
      <c r="E55" s="161"/>
      <c r="F55" s="161"/>
      <c r="G55" s="161"/>
      <c r="H55" s="161"/>
      <c r="I55" s="162"/>
      <c r="J55" s="64" t="s">
        <v>158</v>
      </c>
      <c r="K55" s="23" t="s">
        <v>17</v>
      </c>
      <c r="L55" s="163"/>
      <c r="M55" s="163"/>
      <c r="N55" s="163"/>
      <c r="O55" s="163"/>
      <c r="P55" s="164"/>
      <c r="Q55" s="86">
        <v>0</v>
      </c>
      <c r="R55" s="165"/>
      <c r="S55" s="165"/>
      <c r="T55" s="165"/>
      <c r="U55" s="166"/>
      <c r="V55" s="86">
        <v>0</v>
      </c>
      <c r="W55" s="165"/>
      <c r="X55" s="165"/>
      <c r="Y55" s="165"/>
      <c r="Z55" s="166"/>
      <c r="AA55" s="86">
        <v>0</v>
      </c>
      <c r="AB55" s="165"/>
      <c r="AC55" s="165"/>
      <c r="AD55" s="165"/>
      <c r="AE55" s="166"/>
      <c r="AF55" s="85">
        <v>0</v>
      </c>
      <c r="AG55" s="103">
        <v>566.9</v>
      </c>
      <c r="AH55" s="103"/>
      <c r="AI55" s="89">
        <v>0.17147999999999999</v>
      </c>
      <c r="AJ55" s="18" t="s">
        <v>6</v>
      </c>
      <c r="AK55" s="15" t="s">
        <v>3</v>
      </c>
    </row>
    <row r="56" spans="1:37" ht="45.75" customHeight="1" x14ac:dyDescent="0.2">
      <c r="A56" s="17"/>
      <c r="B56" s="161" t="s">
        <v>16</v>
      </c>
      <c r="C56" s="161"/>
      <c r="D56" s="161"/>
      <c r="E56" s="161"/>
      <c r="F56" s="161"/>
      <c r="G56" s="161"/>
      <c r="H56" s="161"/>
      <c r="I56" s="162"/>
      <c r="J56" s="64" t="s">
        <v>159</v>
      </c>
      <c r="K56" s="23" t="s">
        <v>15</v>
      </c>
      <c r="L56" s="163"/>
      <c r="M56" s="163"/>
      <c r="N56" s="163"/>
      <c r="O56" s="163"/>
      <c r="P56" s="164"/>
      <c r="Q56" s="86">
        <v>0</v>
      </c>
      <c r="R56" s="165"/>
      <c r="S56" s="165"/>
      <c r="T56" s="165"/>
      <c r="U56" s="166"/>
      <c r="V56" s="86">
        <v>0</v>
      </c>
      <c r="W56" s="165"/>
      <c r="X56" s="165"/>
      <c r="Y56" s="165"/>
      <c r="Z56" s="166"/>
      <c r="AA56" s="86">
        <v>0</v>
      </c>
      <c r="AB56" s="165"/>
      <c r="AC56" s="165"/>
      <c r="AD56" s="165"/>
      <c r="AE56" s="166"/>
      <c r="AF56" s="85">
        <v>94.8</v>
      </c>
      <c r="AG56" s="85">
        <v>74.5</v>
      </c>
      <c r="AH56" s="98">
        <v>23.7</v>
      </c>
      <c r="AI56" s="89">
        <v>0</v>
      </c>
      <c r="AJ56" s="18" t="s">
        <v>6</v>
      </c>
      <c r="AK56" s="15" t="s">
        <v>3</v>
      </c>
    </row>
    <row r="57" spans="1:37" ht="14.25" customHeight="1" x14ac:dyDescent="0.2">
      <c r="A57" s="17"/>
      <c r="B57" s="116"/>
      <c r="C57" s="116"/>
      <c r="D57" s="116"/>
      <c r="E57" s="116"/>
      <c r="F57" s="116"/>
      <c r="G57" s="116"/>
      <c r="H57" s="116"/>
      <c r="I57" s="117"/>
      <c r="J57" s="64" t="s">
        <v>151</v>
      </c>
      <c r="K57" s="23" t="s">
        <v>152</v>
      </c>
      <c r="L57" s="118"/>
      <c r="M57" s="118"/>
      <c r="N57" s="118"/>
      <c r="O57" s="118"/>
      <c r="P57" s="119"/>
      <c r="Q57" s="121"/>
      <c r="R57" s="120"/>
      <c r="S57" s="120"/>
      <c r="T57" s="120"/>
      <c r="U57" s="121"/>
      <c r="V57" s="121"/>
      <c r="W57" s="120"/>
      <c r="X57" s="120"/>
      <c r="Y57" s="120"/>
      <c r="Z57" s="121"/>
      <c r="AA57" s="121"/>
      <c r="AB57" s="120"/>
      <c r="AC57" s="120"/>
      <c r="AD57" s="120"/>
      <c r="AE57" s="121"/>
      <c r="AF57" s="120"/>
      <c r="AG57" s="120">
        <f t="shared" ref="AG57" si="12">AG58+AG59</f>
        <v>2326877.7599999998</v>
      </c>
      <c r="AH57" s="120"/>
      <c r="AI57" s="89"/>
      <c r="AJ57" s="18"/>
      <c r="AK57" s="15"/>
    </row>
    <row r="58" spans="1:37" ht="78.75" customHeight="1" x14ac:dyDescent="0.2">
      <c r="A58" s="17"/>
      <c r="B58" s="161" t="s">
        <v>14</v>
      </c>
      <c r="C58" s="161"/>
      <c r="D58" s="161"/>
      <c r="E58" s="161"/>
      <c r="F58" s="161"/>
      <c r="G58" s="161"/>
      <c r="H58" s="161"/>
      <c r="I58" s="162"/>
      <c r="J58" s="111" t="s">
        <v>160</v>
      </c>
      <c r="K58" s="112" t="s">
        <v>134</v>
      </c>
      <c r="L58" s="171"/>
      <c r="M58" s="171"/>
      <c r="N58" s="171"/>
      <c r="O58" s="171"/>
      <c r="P58" s="172"/>
      <c r="Q58" s="113">
        <v>300000</v>
      </c>
      <c r="R58" s="173"/>
      <c r="S58" s="173"/>
      <c r="T58" s="173"/>
      <c r="U58" s="174"/>
      <c r="V58" s="113">
        <v>600000</v>
      </c>
      <c r="W58" s="173"/>
      <c r="X58" s="173"/>
      <c r="Y58" s="173"/>
      <c r="Z58" s="174"/>
      <c r="AA58" s="113">
        <v>900000</v>
      </c>
      <c r="AB58" s="173"/>
      <c r="AC58" s="173"/>
      <c r="AD58" s="173"/>
      <c r="AE58" s="174"/>
      <c r="AF58" s="87"/>
      <c r="AG58" s="114">
        <v>2326877.7599999998</v>
      </c>
      <c r="AH58" s="115"/>
      <c r="AI58" s="89">
        <v>4.4940000000000001E-2</v>
      </c>
      <c r="AJ58" s="18">
        <v>0.11663999999999999</v>
      </c>
      <c r="AK58" s="15" t="s">
        <v>3</v>
      </c>
    </row>
    <row r="59" spans="1:37" ht="45" customHeight="1" x14ac:dyDescent="0.2">
      <c r="A59" s="17"/>
      <c r="B59" s="116"/>
      <c r="C59" s="116"/>
      <c r="D59" s="116"/>
      <c r="E59" s="116"/>
      <c r="F59" s="116"/>
      <c r="G59" s="116"/>
      <c r="H59" s="116"/>
      <c r="I59" s="117"/>
      <c r="J59" s="122" t="s">
        <v>149</v>
      </c>
      <c r="K59" s="123" t="s">
        <v>150</v>
      </c>
      <c r="L59" s="124"/>
      <c r="M59" s="124"/>
      <c r="N59" s="124"/>
      <c r="O59" s="124"/>
      <c r="P59" s="125"/>
      <c r="Q59" s="126"/>
      <c r="R59" s="127"/>
      <c r="S59" s="127"/>
      <c r="T59" s="127"/>
      <c r="U59" s="126"/>
      <c r="V59" s="126"/>
      <c r="W59" s="127"/>
      <c r="X59" s="127"/>
      <c r="Y59" s="127"/>
      <c r="Z59" s="126"/>
      <c r="AA59" s="126"/>
      <c r="AB59" s="127"/>
      <c r="AC59" s="127"/>
      <c r="AD59" s="127"/>
      <c r="AE59" s="126"/>
      <c r="AF59" s="127"/>
      <c r="AG59" s="128"/>
      <c r="AH59" s="126"/>
      <c r="AI59" s="89"/>
      <c r="AJ59" s="18"/>
      <c r="AK59" s="15"/>
    </row>
    <row r="60" spans="1:37" ht="16.5" customHeight="1" x14ac:dyDescent="0.2">
      <c r="A60" s="17"/>
      <c r="B60" s="161" t="s">
        <v>13</v>
      </c>
      <c r="C60" s="161"/>
      <c r="D60" s="161"/>
      <c r="E60" s="161"/>
      <c r="F60" s="161"/>
      <c r="G60" s="161"/>
      <c r="H60" s="161"/>
      <c r="I60" s="162"/>
      <c r="J60" s="107" t="s">
        <v>148</v>
      </c>
      <c r="K60" s="110" t="s">
        <v>145</v>
      </c>
      <c r="L60" s="175"/>
      <c r="M60" s="175"/>
      <c r="N60" s="175"/>
      <c r="O60" s="175"/>
      <c r="P60" s="176"/>
      <c r="Q60" s="101">
        <v>924000</v>
      </c>
      <c r="R60" s="177"/>
      <c r="S60" s="177"/>
      <c r="T60" s="177"/>
      <c r="U60" s="178"/>
      <c r="V60" s="101">
        <v>1232000</v>
      </c>
      <c r="W60" s="177"/>
      <c r="X60" s="177"/>
      <c r="Y60" s="177"/>
      <c r="Z60" s="178"/>
      <c r="AA60" s="101">
        <v>1232000</v>
      </c>
      <c r="AB60" s="177"/>
      <c r="AC60" s="177"/>
      <c r="AD60" s="177"/>
      <c r="AE60" s="178"/>
      <c r="AF60" s="102">
        <f>AF62+AF61</f>
        <v>150</v>
      </c>
      <c r="AG60" s="144">
        <f t="shared" ref="AG60:AH60" si="13">AG62+AG61</f>
        <v>82.3</v>
      </c>
      <c r="AH60" s="144">
        <f t="shared" si="13"/>
        <v>150</v>
      </c>
      <c r="AI60" s="89">
        <v>4.4940000000000001E-2</v>
      </c>
      <c r="AJ60" s="18">
        <v>0.11663999999999999</v>
      </c>
      <c r="AK60" s="15" t="s">
        <v>3</v>
      </c>
    </row>
    <row r="61" spans="1:37" ht="27" customHeight="1" x14ac:dyDescent="0.2">
      <c r="A61" s="17"/>
      <c r="B61" s="140"/>
      <c r="C61" s="140"/>
      <c r="D61" s="140"/>
      <c r="E61" s="140"/>
      <c r="F61" s="140"/>
      <c r="G61" s="140"/>
      <c r="H61" s="140"/>
      <c r="I61" s="141"/>
      <c r="J61" s="148" t="s">
        <v>156</v>
      </c>
      <c r="K61" s="149" t="s">
        <v>157</v>
      </c>
      <c r="L61" s="142"/>
      <c r="M61" s="142"/>
      <c r="N61" s="142"/>
      <c r="O61" s="142"/>
      <c r="P61" s="143"/>
      <c r="Q61" s="145"/>
      <c r="R61" s="144"/>
      <c r="S61" s="144"/>
      <c r="T61" s="144"/>
      <c r="U61" s="145"/>
      <c r="V61" s="145"/>
      <c r="W61" s="144"/>
      <c r="X61" s="144"/>
      <c r="Y61" s="144"/>
      <c r="Z61" s="145"/>
      <c r="AA61" s="145"/>
      <c r="AB61" s="144"/>
      <c r="AC61" s="144"/>
      <c r="AD61" s="144"/>
      <c r="AE61" s="145"/>
      <c r="AF61" s="144">
        <v>100</v>
      </c>
      <c r="AG61" s="144"/>
      <c r="AH61" s="144">
        <v>100</v>
      </c>
      <c r="AI61" s="89"/>
      <c r="AJ61" s="18"/>
      <c r="AK61" s="15"/>
    </row>
    <row r="62" spans="1:37" ht="28.5" customHeight="1" thickBot="1" x14ac:dyDescent="0.25">
      <c r="A62" s="17"/>
      <c r="B62" s="161" t="s">
        <v>11</v>
      </c>
      <c r="C62" s="161"/>
      <c r="D62" s="161"/>
      <c r="E62" s="161"/>
      <c r="F62" s="161"/>
      <c r="G62" s="161"/>
      <c r="H62" s="161"/>
      <c r="I62" s="162"/>
      <c r="J62" s="108" t="s">
        <v>147</v>
      </c>
      <c r="K62" s="109" t="s">
        <v>146</v>
      </c>
      <c r="L62" s="163"/>
      <c r="M62" s="163"/>
      <c r="N62" s="163"/>
      <c r="O62" s="163"/>
      <c r="P62" s="164"/>
      <c r="Q62" s="80">
        <v>924000</v>
      </c>
      <c r="R62" s="165"/>
      <c r="S62" s="165"/>
      <c r="T62" s="165"/>
      <c r="U62" s="166"/>
      <c r="V62" s="80">
        <v>1232000</v>
      </c>
      <c r="W62" s="165"/>
      <c r="X62" s="165"/>
      <c r="Y62" s="165"/>
      <c r="Z62" s="166"/>
      <c r="AA62" s="80">
        <v>1232000</v>
      </c>
      <c r="AB62" s="165"/>
      <c r="AC62" s="165"/>
      <c r="AD62" s="165"/>
      <c r="AE62" s="166"/>
      <c r="AF62" s="79">
        <v>50</v>
      </c>
      <c r="AG62" s="104">
        <v>82.3</v>
      </c>
      <c r="AH62" s="104">
        <v>50</v>
      </c>
      <c r="AI62" s="89">
        <v>8.5709999999999995E-2</v>
      </c>
      <c r="AJ62" s="18">
        <v>0.11507000000000001</v>
      </c>
      <c r="AK62" s="15" t="s">
        <v>3</v>
      </c>
    </row>
    <row r="63" spans="1:37" ht="20.25" hidden="1" customHeight="1" x14ac:dyDescent="0.2">
      <c r="A63" s="17"/>
      <c r="B63" s="161" t="s">
        <v>10</v>
      </c>
      <c r="C63" s="161"/>
      <c r="D63" s="161"/>
      <c r="E63" s="161"/>
      <c r="F63" s="161"/>
      <c r="G63" s="161"/>
      <c r="H63" s="161"/>
      <c r="I63" s="162"/>
      <c r="J63" s="64" t="s">
        <v>129</v>
      </c>
      <c r="K63" s="65" t="s">
        <v>128</v>
      </c>
      <c r="L63" s="163"/>
      <c r="M63" s="163"/>
      <c r="N63" s="163"/>
      <c r="O63" s="163"/>
      <c r="P63" s="164"/>
      <c r="Q63" s="80">
        <v>924000</v>
      </c>
      <c r="R63" s="165"/>
      <c r="S63" s="165"/>
      <c r="T63" s="165"/>
      <c r="U63" s="166"/>
      <c r="V63" s="80">
        <v>1232000</v>
      </c>
      <c r="W63" s="165"/>
      <c r="X63" s="165"/>
      <c r="Y63" s="165"/>
      <c r="Z63" s="166"/>
      <c r="AA63" s="80">
        <v>1232000</v>
      </c>
      <c r="AB63" s="165"/>
      <c r="AC63" s="165"/>
      <c r="AD63" s="165"/>
      <c r="AE63" s="166"/>
      <c r="AF63" s="79"/>
      <c r="AG63" s="79"/>
      <c r="AH63" s="98"/>
      <c r="AI63" s="89">
        <v>8.5709999999999995E-2</v>
      </c>
      <c r="AJ63" s="18">
        <v>0.11507000000000001</v>
      </c>
      <c r="AK63" s="15" t="s">
        <v>3</v>
      </c>
    </row>
    <row r="64" spans="1:37" ht="18.75" hidden="1" customHeight="1" x14ac:dyDescent="0.2">
      <c r="A64" s="17"/>
      <c r="B64" s="161" t="s">
        <v>9</v>
      </c>
      <c r="C64" s="161"/>
      <c r="D64" s="161"/>
      <c r="E64" s="161"/>
      <c r="F64" s="161"/>
      <c r="G64" s="161"/>
      <c r="H64" s="161"/>
      <c r="I64" s="162"/>
      <c r="J64" s="64" t="s">
        <v>126</v>
      </c>
      <c r="K64" s="23" t="s">
        <v>8</v>
      </c>
      <c r="L64" s="163"/>
      <c r="M64" s="163"/>
      <c r="N64" s="163"/>
      <c r="O64" s="163"/>
      <c r="P64" s="164"/>
      <c r="Q64" s="80">
        <v>0</v>
      </c>
      <c r="R64" s="165"/>
      <c r="S64" s="165"/>
      <c r="T64" s="165"/>
      <c r="U64" s="166"/>
      <c r="V64" s="80">
        <v>0</v>
      </c>
      <c r="W64" s="165"/>
      <c r="X64" s="165"/>
      <c r="Y64" s="165"/>
      <c r="Z64" s="166"/>
      <c r="AA64" s="80">
        <v>0</v>
      </c>
      <c r="AB64" s="165"/>
      <c r="AC64" s="165"/>
      <c r="AD64" s="165"/>
      <c r="AE64" s="166"/>
      <c r="AF64" s="79"/>
      <c r="AG64" s="79"/>
      <c r="AH64" s="98"/>
      <c r="AI64" s="89">
        <v>1.25E-3</v>
      </c>
      <c r="AJ64" s="18" t="s">
        <v>6</v>
      </c>
      <c r="AK64" s="15" t="s">
        <v>3</v>
      </c>
    </row>
    <row r="65" spans="1:37" ht="20.25" hidden="1" customHeight="1" thickBot="1" x14ac:dyDescent="0.25">
      <c r="A65" s="17"/>
      <c r="B65" s="179" t="s">
        <v>7</v>
      </c>
      <c r="C65" s="179"/>
      <c r="D65" s="179"/>
      <c r="E65" s="179"/>
      <c r="F65" s="179"/>
      <c r="G65" s="179"/>
      <c r="H65" s="179"/>
      <c r="I65" s="180"/>
      <c r="J65" s="66" t="s">
        <v>127</v>
      </c>
      <c r="K65" s="65" t="s">
        <v>128</v>
      </c>
      <c r="L65" s="181"/>
      <c r="M65" s="181"/>
      <c r="N65" s="181"/>
      <c r="O65" s="181"/>
      <c r="P65" s="182"/>
      <c r="Q65" s="76">
        <v>0</v>
      </c>
      <c r="R65" s="183"/>
      <c r="S65" s="183"/>
      <c r="T65" s="183"/>
      <c r="U65" s="184"/>
      <c r="V65" s="76">
        <v>0</v>
      </c>
      <c r="W65" s="183"/>
      <c r="X65" s="183"/>
      <c r="Y65" s="183"/>
      <c r="Z65" s="184"/>
      <c r="AA65" s="76">
        <v>0</v>
      </c>
      <c r="AB65" s="183"/>
      <c r="AC65" s="183"/>
      <c r="AD65" s="183"/>
      <c r="AE65" s="184"/>
      <c r="AF65" s="75"/>
      <c r="AG65" s="75"/>
      <c r="AH65" s="99"/>
      <c r="AI65" s="91">
        <v>1.25E-3</v>
      </c>
      <c r="AJ65" s="16" t="s">
        <v>6</v>
      </c>
      <c r="AK65" s="15" t="s">
        <v>3</v>
      </c>
    </row>
    <row r="66" spans="1:37" ht="15.75" hidden="1" customHeight="1" thickBot="1" x14ac:dyDescent="0.25">
      <c r="A66" s="9"/>
      <c r="B66" s="13"/>
      <c r="C66" s="13"/>
      <c r="D66" s="13"/>
      <c r="E66" s="13"/>
      <c r="F66" s="13"/>
      <c r="G66" s="13"/>
      <c r="H66" s="13"/>
      <c r="I66" s="13"/>
      <c r="J66" s="129" t="s">
        <v>5</v>
      </c>
      <c r="K66" s="14" t="s">
        <v>4</v>
      </c>
      <c r="L66" s="14"/>
      <c r="M66" s="130"/>
      <c r="N66" s="131"/>
      <c r="O66" s="131"/>
      <c r="P66" s="131"/>
      <c r="Q66" s="132">
        <v>2652175</v>
      </c>
      <c r="R66" s="132"/>
      <c r="S66" s="132"/>
      <c r="T66" s="132"/>
      <c r="U66" s="132"/>
      <c r="V66" s="132">
        <v>3246850</v>
      </c>
      <c r="W66" s="132"/>
      <c r="X66" s="132"/>
      <c r="Y66" s="132"/>
      <c r="Z66" s="132"/>
      <c r="AA66" s="132">
        <v>3486125</v>
      </c>
      <c r="AB66" s="132"/>
      <c r="AC66" s="132"/>
      <c r="AD66" s="132"/>
      <c r="AE66" s="132"/>
      <c r="AF66" s="132"/>
      <c r="AG66" s="133"/>
      <c r="AH66" s="100"/>
      <c r="AI66" s="12">
        <v>0.34362999999999999</v>
      </c>
      <c r="AJ66" s="11">
        <v>0.74773999999999996</v>
      </c>
      <c r="AK66" s="10" t="s">
        <v>3</v>
      </c>
    </row>
    <row r="67" spans="1:37" ht="15.75" customHeight="1" thickBot="1" x14ac:dyDescent="0.25">
      <c r="A67" s="9"/>
      <c r="B67" s="8"/>
      <c r="C67" s="8"/>
      <c r="D67" s="8"/>
      <c r="E67" s="8"/>
      <c r="F67" s="8"/>
      <c r="G67" s="8"/>
      <c r="H67" s="8"/>
      <c r="I67" s="8"/>
      <c r="J67" s="134"/>
      <c r="K67" s="135" t="s">
        <v>2</v>
      </c>
      <c r="L67" s="136"/>
      <c r="M67" s="137"/>
      <c r="N67" s="136">
        <v>0</v>
      </c>
      <c r="O67" s="137">
        <v>0</v>
      </c>
      <c r="P67" s="138">
        <v>0</v>
      </c>
      <c r="Q67" s="137">
        <v>2652175</v>
      </c>
      <c r="R67" s="135">
        <v>0</v>
      </c>
      <c r="S67" s="137">
        <v>0</v>
      </c>
      <c r="T67" s="137">
        <v>0</v>
      </c>
      <c r="U67" s="137">
        <v>0</v>
      </c>
      <c r="V67" s="137">
        <v>3246850</v>
      </c>
      <c r="W67" s="137">
        <v>0</v>
      </c>
      <c r="X67" s="137">
        <v>0</v>
      </c>
      <c r="Y67" s="137">
        <v>0</v>
      </c>
      <c r="Z67" s="137">
        <v>0</v>
      </c>
      <c r="AA67" s="137">
        <v>3486125</v>
      </c>
      <c r="AB67" s="137">
        <v>0</v>
      </c>
      <c r="AC67" s="137">
        <v>0</v>
      </c>
      <c r="AD67" s="137">
        <v>0</v>
      </c>
      <c r="AE67" s="137">
        <v>0</v>
      </c>
      <c r="AF67" s="138">
        <f>AF15+AF24+AF30+AF35+AF47+AF49+AF51</f>
        <v>8582.7999999999993</v>
      </c>
      <c r="AG67" s="138">
        <f t="shared" ref="AG67:AH67" si="14">AG15+AG24+AG30+AG35+AG47+AG49+AG51</f>
        <v>3787995.8599999994</v>
      </c>
      <c r="AH67" s="139">
        <f t="shared" si="14"/>
        <v>12063.9</v>
      </c>
      <c r="AI67" s="74">
        <v>0.34363131118850826</v>
      </c>
      <c r="AJ67" s="7">
        <v>0.74773748338627732</v>
      </c>
      <c r="AK67" s="3"/>
    </row>
    <row r="68" spans="1:37" ht="15" customHeight="1" x14ac:dyDescent="0.2">
      <c r="A68" s="4"/>
      <c r="B68" s="6"/>
      <c r="C68" s="6"/>
      <c r="D68" s="6"/>
      <c r="E68" s="6"/>
      <c r="F68" s="6"/>
      <c r="G68" s="6"/>
      <c r="H68" s="6"/>
      <c r="I68" s="6"/>
      <c r="J68" s="6"/>
      <c r="K68" s="3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5"/>
      <c r="AH68" s="5"/>
      <c r="AI68" s="2"/>
      <c r="AJ68" s="2"/>
      <c r="AK68" s="2"/>
    </row>
    <row r="69" spans="1:37" ht="15" customHeight="1" x14ac:dyDescent="0.2">
      <c r="A69" s="4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2"/>
      <c r="Q69" s="153" t="s">
        <v>1</v>
      </c>
      <c r="R69" s="153"/>
      <c r="S69" s="153"/>
      <c r="T69" s="153"/>
      <c r="U69" s="153"/>
      <c r="V69" s="15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2"/>
      <c r="AH69" s="2"/>
      <c r="AI69" s="2"/>
      <c r="AJ69" s="2"/>
      <c r="AK69" s="2"/>
    </row>
    <row r="70" spans="1:37" ht="15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2"/>
      <c r="Q70" s="154" t="s">
        <v>0</v>
      </c>
      <c r="R70" s="154"/>
      <c r="S70" s="154"/>
      <c r="T70" s="154"/>
      <c r="U70" s="154"/>
      <c r="V70" s="154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2"/>
      <c r="AH70" s="2"/>
      <c r="AI70" s="2"/>
      <c r="AJ70" s="2"/>
      <c r="AK70" s="2"/>
    </row>
    <row r="71" spans="1:37" ht="11.25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2"/>
      <c r="AH71" s="2"/>
      <c r="AI71" s="2"/>
      <c r="AJ71" s="2"/>
      <c r="AK71" s="2"/>
    </row>
  </sheetData>
  <mergeCells count="239">
    <mergeCell ref="J6:AH7"/>
    <mergeCell ref="B65:I65"/>
    <mergeCell ref="L65:P65"/>
    <mergeCell ref="R65:U65"/>
    <mergeCell ref="W65:Z65"/>
    <mergeCell ref="AB65:AE65"/>
    <mergeCell ref="B64:I64"/>
    <mergeCell ref="L64:P64"/>
    <mergeCell ref="R64:U64"/>
    <mergeCell ref="W64:Z64"/>
    <mergeCell ref="AB64:AE64"/>
    <mergeCell ref="AB52:AE52"/>
    <mergeCell ref="B52:I52"/>
    <mergeCell ref="L52:P52"/>
    <mergeCell ref="R52:U52"/>
    <mergeCell ref="W52:Z52"/>
    <mergeCell ref="B62:I62"/>
    <mergeCell ref="L62:P62"/>
    <mergeCell ref="R62:U62"/>
    <mergeCell ref="W62:Z62"/>
    <mergeCell ref="B63:I63"/>
    <mergeCell ref="L63:P63"/>
    <mergeCell ref="R63:U63"/>
    <mergeCell ref="W63:Z63"/>
    <mergeCell ref="AB63:AE63"/>
    <mergeCell ref="B53:I53"/>
    <mergeCell ref="L53:P53"/>
    <mergeCell ref="R53:U53"/>
    <mergeCell ref="W53:Z53"/>
    <mergeCell ref="AB53:AE53"/>
    <mergeCell ref="R58:U58"/>
    <mergeCell ref="W58:Z58"/>
    <mergeCell ref="AB58:AE58"/>
    <mergeCell ref="AB62:AE62"/>
    <mergeCell ref="B55:I55"/>
    <mergeCell ref="L55:P55"/>
    <mergeCell ref="R55:U55"/>
    <mergeCell ref="W55:Z55"/>
    <mergeCell ref="B60:I60"/>
    <mergeCell ref="L60:P60"/>
    <mergeCell ref="R60:U60"/>
    <mergeCell ref="W60:Z60"/>
    <mergeCell ref="AB60:AE60"/>
    <mergeCell ref="AB55:AE55"/>
    <mergeCell ref="B56:I56"/>
    <mergeCell ref="L56:P56"/>
    <mergeCell ref="R56:U56"/>
    <mergeCell ref="W56:Z56"/>
    <mergeCell ref="B47:I47"/>
    <mergeCell ref="L47:P47"/>
    <mergeCell ref="R47:U47"/>
    <mergeCell ref="W47:Z47"/>
    <mergeCell ref="AB47:AE47"/>
    <mergeCell ref="B51:I51"/>
    <mergeCell ref="L51:P51"/>
    <mergeCell ref="R51:U51"/>
    <mergeCell ref="W51:Z51"/>
    <mergeCell ref="AB51:AE51"/>
    <mergeCell ref="B44:I44"/>
    <mergeCell ref="L44:P44"/>
    <mergeCell ref="R44:U44"/>
    <mergeCell ref="W44:Z44"/>
    <mergeCell ref="AB44:AE44"/>
    <mergeCell ref="B46:I46"/>
    <mergeCell ref="L46:P46"/>
    <mergeCell ref="R46:U46"/>
    <mergeCell ref="W46:Z46"/>
    <mergeCell ref="AB46:AE46"/>
    <mergeCell ref="B45:I45"/>
    <mergeCell ref="L45:P45"/>
    <mergeCell ref="R45:U45"/>
    <mergeCell ref="W45:Z45"/>
    <mergeCell ref="AB45:AE45"/>
    <mergeCell ref="AB39:AE39"/>
    <mergeCell ref="B42:I42"/>
    <mergeCell ref="L42:P42"/>
    <mergeCell ref="R42:U42"/>
    <mergeCell ref="W42:Z42"/>
    <mergeCell ref="AB42:AE42"/>
    <mergeCell ref="W41:Z41"/>
    <mergeCell ref="AB41:AE41"/>
    <mergeCell ref="B43:I43"/>
    <mergeCell ref="L43:P43"/>
    <mergeCell ref="R43:U43"/>
    <mergeCell ref="W43:Z43"/>
    <mergeCell ref="AB43:AE43"/>
    <mergeCell ref="B40:I40"/>
    <mergeCell ref="L40:P40"/>
    <mergeCell ref="R40:U40"/>
    <mergeCell ref="W40:Z40"/>
    <mergeCell ref="AB40:AE40"/>
    <mergeCell ref="B41:I41"/>
    <mergeCell ref="L41:P41"/>
    <mergeCell ref="R41:U41"/>
    <mergeCell ref="B39:I39"/>
    <mergeCell ref="L39:P39"/>
    <mergeCell ref="R39:U39"/>
    <mergeCell ref="R33:U33"/>
    <mergeCell ref="W33:Z33"/>
    <mergeCell ref="AB33:AE33"/>
    <mergeCell ref="B34:I34"/>
    <mergeCell ref="L34:P34"/>
    <mergeCell ref="R34:U34"/>
    <mergeCell ref="W34:Z34"/>
    <mergeCell ref="AB34:AE34"/>
    <mergeCell ref="R31:U31"/>
    <mergeCell ref="W31:Z31"/>
    <mergeCell ref="AB31:AE31"/>
    <mergeCell ref="B33:I33"/>
    <mergeCell ref="L33:P33"/>
    <mergeCell ref="B32:I32"/>
    <mergeCell ref="L32:P32"/>
    <mergeCell ref="R32:U32"/>
    <mergeCell ref="W32:Z32"/>
    <mergeCell ref="AB32:AE32"/>
    <mergeCell ref="B31:I31"/>
    <mergeCell ref="L31:P31"/>
    <mergeCell ref="B26:I26"/>
    <mergeCell ref="L26:P26"/>
    <mergeCell ref="R26:U26"/>
    <mergeCell ref="W26:Z26"/>
    <mergeCell ref="AB26:AE26"/>
    <mergeCell ref="B27:I27"/>
    <mergeCell ref="L27:P27"/>
    <mergeCell ref="L29:P29"/>
    <mergeCell ref="R29:U29"/>
    <mergeCell ref="W29:Z29"/>
    <mergeCell ref="AB29:AE29"/>
    <mergeCell ref="B28:I28"/>
    <mergeCell ref="L28:P28"/>
    <mergeCell ref="R28:U28"/>
    <mergeCell ref="W28:Z28"/>
    <mergeCell ref="AB28:AE28"/>
    <mergeCell ref="AB23:AE23"/>
    <mergeCell ref="AB20:AE20"/>
    <mergeCell ref="B25:I25"/>
    <mergeCell ref="L25:P25"/>
    <mergeCell ref="R25:U25"/>
    <mergeCell ref="W25:Z25"/>
    <mergeCell ref="AB25:AE25"/>
    <mergeCell ref="W20:Z20"/>
    <mergeCell ref="R23:U23"/>
    <mergeCell ref="R20:U20"/>
    <mergeCell ref="AB56:AE56"/>
    <mergeCell ref="W19:Z19"/>
    <mergeCell ref="R36:U36"/>
    <mergeCell ref="W36:Z36"/>
    <mergeCell ref="R37:U37"/>
    <mergeCell ref="W37:Z37"/>
    <mergeCell ref="AB37:AE37"/>
    <mergeCell ref="B36:I36"/>
    <mergeCell ref="L36:P36"/>
    <mergeCell ref="B38:I38"/>
    <mergeCell ref="L38:P38"/>
    <mergeCell ref="R38:U38"/>
    <mergeCell ref="W38:Z38"/>
    <mergeCell ref="AB38:AE38"/>
    <mergeCell ref="B35:I35"/>
    <mergeCell ref="L35:P35"/>
    <mergeCell ref="R35:U35"/>
    <mergeCell ref="W35:Z35"/>
    <mergeCell ref="AB35:AE35"/>
    <mergeCell ref="AB36:AE36"/>
    <mergeCell ref="B37:I37"/>
    <mergeCell ref="L37:P37"/>
    <mergeCell ref="B23:I23"/>
    <mergeCell ref="L23:P23"/>
    <mergeCell ref="W39:Z39"/>
    <mergeCell ref="B30:I30"/>
    <mergeCell ref="L30:P30"/>
    <mergeCell ref="R30:U30"/>
    <mergeCell ref="W30:Z30"/>
    <mergeCell ref="AB30:AE30"/>
    <mergeCell ref="AB17:AE17"/>
    <mergeCell ref="B18:I18"/>
    <mergeCell ref="L18:P18"/>
    <mergeCell ref="R18:U18"/>
    <mergeCell ref="W18:Z18"/>
    <mergeCell ref="AB18:AE18"/>
    <mergeCell ref="B19:I19"/>
    <mergeCell ref="R27:U27"/>
    <mergeCell ref="W27:Z27"/>
    <mergeCell ref="AB27:AE27"/>
    <mergeCell ref="B24:I24"/>
    <mergeCell ref="L24:P24"/>
    <mergeCell ref="R24:U24"/>
    <mergeCell ref="W24:Z24"/>
    <mergeCell ref="AB24:AE24"/>
    <mergeCell ref="L19:P19"/>
    <mergeCell ref="R19:U19"/>
    <mergeCell ref="W23:Z23"/>
    <mergeCell ref="L58:P58"/>
    <mergeCell ref="AB19:AE19"/>
    <mergeCell ref="AB14:AE14"/>
    <mergeCell ref="B22:I22"/>
    <mergeCell ref="L22:P22"/>
    <mergeCell ref="R22:U22"/>
    <mergeCell ref="W22:Z22"/>
    <mergeCell ref="AB22:AE22"/>
    <mergeCell ref="B15:I15"/>
    <mergeCell ref="L15:P15"/>
    <mergeCell ref="R15:U15"/>
    <mergeCell ref="W15:Z15"/>
    <mergeCell ref="AB15:AE15"/>
    <mergeCell ref="B16:I16"/>
    <mergeCell ref="L16:P16"/>
    <mergeCell ref="R16:U16"/>
    <mergeCell ref="W16:Z16"/>
    <mergeCell ref="AB16:AE16"/>
    <mergeCell ref="B17:I17"/>
    <mergeCell ref="L17:P17"/>
    <mergeCell ref="R17:U17"/>
    <mergeCell ref="W17:Z17"/>
    <mergeCell ref="B20:I20"/>
    <mergeCell ref="L20:P20"/>
    <mergeCell ref="J3:AH4"/>
    <mergeCell ref="AF11:AF12"/>
    <mergeCell ref="Q69:V69"/>
    <mergeCell ref="Q70:V70"/>
    <mergeCell ref="B13:I13"/>
    <mergeCell ref="L13:P13"/>
    <mergeCell ref="R13:U13"/>
    <mergeCell ref="W13:Z13"/>
    <mergeCell ref="B48:I48"/>
    <mergeCell ref="L48:P48"/>
    <mergeCell ref="R48:U48"/>
    <mergeCell ref="W48:Z48"/>
    <mergeCell ref="AB13:AE13"/>
    <mergeCell ref="B21:I21"/>
    <mergeCell ref="L21:P21"/>
    <mergeCell ref="R21:U21"/>
    <mergeCell ref="W21:Z21"/>
    <mergeCell ref="AB21:AE21"/>
    <mergeCell ref="B14:I14"/>
    <mergeCell ref="L14:P14"/>
    <mergeCell ref="R14:U14"/>
    <mergeCell ref="W14:Z14"/>
    <mergeCell ref="AB48:AE48"/>
    <mergeCell ref="B58:I58"/>
  </mergeCells>
  <pageMargins left="1.4566929133858268" right="0.27559055118110237" top="0.98425196850393704" bottom="0.59055118110236227" header="0.59055118110236227" footer="0.51181102362204722"/>
  <pageSetup paperSize="9" fitToHeight="0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Исполн. (доходы)_9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SinichkinaTI</dc:creator>
  <cp:lastModifiedBy>user</cp:lastModifiedBy>
  <cp:lastPrinted>2021-04-12T05:57:56Z</cp:lastPrinted>
  <dcterms:created xsi:type="dcterms:W3CDTF">2014-05-12T13:16:44Z</dcterms:created>
  <dcterms:modified xsi:type="dcterms:W3CDTF">2021-04-12T05:58:25Z</dcterms:modified>
</cp:coreProperties>
</file>